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668"/>
  </bookViews>
  <sheets>
    <sheet name="制水分公司" sheetId="6" r:id="rId1"/>
    <sheet name="属地分公司" sheetId="1" r:id="rId2"/>
    <sheet name="属地分公司主要服务内容" sheetId="4" r:id="rId3"/>
    <sheet name="制水分公司主要服务内容" sheetId="7" r:id="rId4"/>
  </sheets>
  <definedNames>
    <definedName name="_xlnm._FilterDatabase" localSheetId="0" hidden="1">制水分公司!$A$3:$L$53</definedName>
    <definedName name="_xlnm._FilterDatabase" localSheetId="1" hidden="1">属地分公司!$A$3:$M$47</definedName>
    <definedName name="_xlnm.Print_Titles" localSheetId="1">属地分公司!$1:$3</definedName>
    <definedName name="_xlnm.Print_Titles" localSheetId="0">制水分公司!$1:$3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<sst xmlns="http://schemas.openxmlformats.org/spreadsheetml/2006/main" count="431" uniqueCount="315">
  <si>
    <t xml:space="preserve">制水分公司2026-2027年度清洁保洁、绿化养护、除“四害”及灭蚁防治服务采购明细表
（2026.3.1-2027.6.30）
</t>
  </si>
  <si>
    <t>序号</t>
  </si>
  <si>
    <t>责任
单位</t>
  </si>
  <si>
    <t>场所名称</t>
  </si>
  <si>
    <t>场所地址</t>
  </si>
  <si>
    <t>清洁保洁工程量</t>
  </si>
  <si>
    <t>绿化养护面积（㎡）</t>
  </si>
  <si>
    <t>除“四害”及白蚁防治服务（㎡）</t>
  </si>
  <si>
    <t>建议配置保洁人数</t>
  </si>
  <si>
    <t>建议配置绿化人数</t>
  </si>
  <si>
    <t>备注</t>
  </si>
  <si>
    <t>室内行政办公区面积（含宿舍、食堂面积，㎡）</t>
  </si>
  <si>
    <t>室外面积（含停车场、运动场，㎡）</t>
  </si>
  <si>
    <t>生产车间地面面积（㎡）</t>
  </si>
  <si>
    <t>水面清洁面积（㎡）</t>
  </si>
  <si>
    <t>池壁清洁面积（㎡）</t>
  </si>
  <si>
    <t>总清洁面积</t>
  </si>
  <si>
    <t>制水
分公司</t>
  </si>
  <si>
    <t>制水分公司
市第二水厂</t>
  </si>
  <si>
    <t>广东省东莞市东城街道周屋围街26号</t>
  </si>
  <si>
    <t>制水分公司
市第二水厂
（取水泵房）</t>
  </si>
  <si>
    <t>广东省东莞市东城街道周屋围街26号厂区对面（东江大道边）</t>
  </si>
  <si>
    <t>制水分公司
市第三水厂</t>
  </si>
  <si>
    <t>东莞市东城街道东城路东城段421号</t>
  </si>
  <si>
    <t>制水分公司市
第三水厂
（取水泵房）</t>
  </si>
  <si>
    <t>第三水厂取水泵房位于东莞市东江南支流东城下桥段</t>
  </si>
  <si>
    <t>制水分公司市
第三水厂
（大岭山加压站）</t>
  </si>
  <si>
    <t>广东省东莞市大岭山镇莞长路大岭山段592号</t>
  </si>
  <si>
    <t>制水分公司
市第四水厂</t>
  </si>
  <si>
    <r>
      <rPr>
        <sz val="12"/>
        <color theme="1"/>
        <rFont val="仿宋_GB2312"/>
        <charset val="134"/>
      </rPr>
      <t>东莞市高</t>
    </r>
    <r>
      <rPr>
        <sz val="12"/>
        <color theme="1"/>
        <rFont val="宋体"/>
        <charset val="134"/>
      </rPr>
      <t>埗</t>
    </r>
    <r>
      <rPr>
        <sz val="12"/>
        <color theme="1"/>
        <rFont val="仿宋_GB2312"/>
        <charset val="134"/>
      </rPr>
      <t>镇高</t>
    </r>
    <r>
      <rPr>
        <sz val="12"/>
        <color theme="1"/>
        <rFont val="宋体"/>
        <charset val="134"/>
      </rPr>
      <t>埗</t>
    </r>
    <r>
      <rPr>
        <sz val="12"/>
        <color theme="1"/>
        <rFont val="仿宋_GB2312"/>
        <charset val="134"/>
      </rPr>
      <t>沿江南路150号</t>
    </r>
  </si>
  <si>
    <t>制水分公司
市第四水厂
（三期预留地）</t>
  </si>
  <si>
    <t>制水分公司
市第四水厂
（取水头部）</t>
  </si>
  <si>
    <t>东莞市石碣镇脉洲工业区水南码头附近</t>
  </si>
  <si>
    <t>制水分公司
市第五水厂</t>
  </si>
  <si>
    <t>东莞市企石镇杨屋新兴路33号</t>
  </si>
  <si>
    <t>制水分公司
市第五水厂
（取水泵房）</t>
  </si>
  <si>
    <t>东莞市企石镇东江大堤黄大仙公园附近</t>
  </si>
  <si>
    <t>制水分公司
市第五水厂
（东坑加压站）</t>
  </si>
  <si>
    <t>东莞市东坑镇中兴大道北92号</t>
  </si>
  <si>
    <t>制水分公司
市第五水厂
（松山湖加压站）</t>
  </si>
  <si>
    <t>东莞市松山湖工业园新城路（华为南方工厂D区E2A旁边）</t>
  </si>
  <si>
    <t>制水分公司
市第六水厂</t>
  </si>
  <si>
    <t>东莞市东城街道莞龙路东城段21号</t>
  </si>
  <si>
    <t>制水分公司
东城水厂</t>
  </si>
  <si>
    <t>东莞市东城街道下桥银岭街9号</t>
  </si>
  <si>
    <t>4名保洁人员其中1名为男性，是需做滤池池壁清洁工作；</t>
  </si>
  <si>
    <t>制水分公司
东城水厂
（取水泵房）</t>
  </si>
  <si>
    <t>东江大道东城段29号取水泵房公共区域</t>
  </si>
  <si>
    <t>制水分公司
万江水厂</t>
  </si>
  <si>
    <t>东莞市万江街道万龙路191号</t>
  </si>
  <si>
    <r>
      <rPr>
        <sz val="12"/>
        <color theme="1"/>
        <rFont val="仿宋_GB2312"/>
        <charset val="134"/>
      </rPr>
      <t>制水分公司
高</t>
    </r>
    <r>
      <rPr>
        <sz val="12"/>
        <color theme="1"/>
        <rFont val="宋体"/>
        <charset val="134"/>
      </rPr>
      <t>埗</t>
    </r>
    <r>
      <rPr>
        <sz val="12"/>
        <color theme="1"/>
        <rFont val="仿宋_GB2312"/>
        <charset val="134"/>
      </rPr>
      <t>水厂</t>
    </r>
  </si>
  <si>
    <r>
      <rPr>
        <sz val="12"/>
        <color theme="1"/>
        <rFont val="仿宋_GB2312"/>
        <charset val="134"/>
      </rPr>
      <t>东莞市高</t>
    </r>
    <r>
      <rPr>
        <sz val="12"/>
        <color theme="1"/>
        <rFont val="宋体"/>
        <charset val="134"/>
      </rPr>
      <t>埗</t>
    </r>
    <r>
      <rPr>
        <sz val="12"/>
        <color theme="1"/>
        <rFont val="仿宋_GB2312"/>
        <charset val="134"/>
      </rPr>
      <t>镇沿江南路48号</t>
    </r>
  </si>
  <si>
    <t>制水分公司
石碣水厂</t>
  </si>
  <si>
    <t>东莞市石碣镇同德路2号101室（石碣水厂）</t>
  </si>
  <si>
    <t>制水分公司
石碣水厂
（取水泵房）</t>
  </si>
  <si>
    <t>东莞市石碣镇石碣滨江东路378号</t>
  </si>
  <si>
    <t>制水分公司
石龙西湖水厂</t>
  </si>
  <si>
    <t>东莞市石龙镇西湖东路111号</t>
  </si>
  <si>
    <t>制水分公司
石龙黄洲水厂</t>
  </si>
  <si>
    <t>东莞市石龙镇石龙水源路6号</t>
  </si>
  <si>
    <t>制水分公司
石排水厂</t>
  </si>
  <si>
    <t>东莞市石排镇东江大道石排段52号</t>
  </si>
  <si>
    <t>制水分公司
石排水厂
（新取水泵房）</t>
  </si>
  <si>
    <t>东江大道石排田寮段取水泵房（新站）</t>
  </si>
  <si>
    <t>制水分公司
石排水厂
（旧取水泵房）</t>
  </si>
  <si>
    <t>东江大道石排田寮段取水泵房（旧站）</t>
  </si>
  <si>
    <t>制水分公司
茶山水厂</t>
  </si>
  <si>
    <t>东江大道茶山段1号</t>
  </si>
  <si>
    <t>/</t>
  </si>
  <si>
    <t>制水分公司
大岭山长湖水厂</t>
  </si>
  <si>
    <t>东莞市大岭山镇大岭山大道592号</t>
  </si>
  <si>
    <t>制水分公司
大岭山金鸡咀水厂</t>
  </si>
  <si>
    <t>东莞市大岭山镇大岭山金鸡咀路41号</t>
  </si>
  <si>
    <t>制水分公司
中堂水厂</t>
  </si>
  <si>
    <t>东莞市中堂镇滨江大道3号</t>
  </si>
  <si>
    <t>制水分公司
中堂水厂
（取水泵房）</t>
  </si>
  <si>
    <t>东莞市中堂镇潢涌村洲头</t>
  </si>
  <si>
    <t>自有1名清洁工、2名绿化勤杂工，1名清洁工2027年3月1日退休，后续需增1名外聘人员。</t>
  </si>
  <si>
    <t>制水分公司
塘厦中心水厂</t>
  </si>
  <si>
    <t>东莞市塘厦镇东深一路8号</t>
  </si>
  <si>
    <t>制水分公司
塘厦凤凰水厂</t>
  </si>
  <si>
    <t>东莞市塘厦镇凤清路65号</t>
  </si>
  <si>
    <t>制水分公司
塘厦虾公岩水厂</t>
  </si>
  <si>
    <t>东莞市塘厦镇大坪四黎南路170号-1</t>
  </si>
  <si>
    <t>自有1名清洁工2027年8月31日退休，2027年9月1日起需增加外聘保洁量（增加生产车间地面面积986m3，增加道路面积4000m3），增加1名清洁工。</t>
  </si>
  <si>
    <t>制水分公司
塘厦牛眠埔水厂</t>
  </si>
  <si>
    <t>东莞市塘厦镇牛眠埔新围路28号</t>
  </si>
  <si>
    <t>制水分公司
凤岗第一水厂</t>
  </si>
  <si>
    <t>凤岗镇金凤路花果山二巷13号</t>
  </si>
  <si>
    <t>制水分公司
凤岗第一水厂
（取水泵房）</t>
  </si>
  <si>
    <t>凤岗镇凤泉西路</t>
  </si>
  <si>
    <t>制水分公司
凤岗第二水厂</t>
  </si>
  <si>
    <t>凤岗镇沙岭抽水站路8号</t>
  </si>
  <si>
    <r>
      <rPr>
        <sz val="12"/>
        <color theme="1"/>
        <rFont val="仿宋_GB2312"/>
        <charset val="134"/>
      </rPr>
      <t>制水分公司
樟木头</t>
    </r>
    <r>
      <rPr>
        <sz val="12"/>
        <color theme="1"/>
        <rFont val="宋体"/>
        <charset val="134"/>
      </rPr>
      <t>簕</t>
    </r>
    <r>
      <rPr>
        <sz val="12"/>
        <color theme="1"/>
        <rFont val="仿宋_GB2312"/>
        <charset val="134"/>
      </rPr>
      <t>竹排水厂
（取水泵房）</t>
    </r>
  </si>
  <si>
    <t>东莞市霖海木业有限公司西南（官仓路）</t>
  </si>
  <si>
    <r>
      <rPr>
        <sz val="12"/>
        <color theme="1"/>
        <rFont val="仿宋_GB2312"/>
        <charset val="134"/>
      </rPr>
      <t>制水分公司
樟木头</t>
    </r>
    <r>
      <rPr>
        <sz val="12"/>
        <color theme="1"/>
        <rFont val="宋体"/>
        <charset val="134"/>
      </rPr>
      <t>簕</t>
    </r>
    <r>
      <rPr>
        <sz val="12"/>
        <color theme="1"/>
        <rFont val="仿宋_GB2312"/>
        <charset val="134"/>
      </rPr>
      <t>竹排水厂</t>
    </r>
  </si>
  <si>
    <t>东莞市樟木头金河社区滨河路45号</t>
  </si>
  <si>
    <t>制水分公司
黄江水厂</t>
  </si>
  <si>
    <t>东莞市黄江镇强健街2号</t>
  </si>
  <si>
    <t>制水分公司
谢岗第三水厂</t>
  </si>
  <si>
    <t>东莞市谢岗镇曹乐工业一路15号101室</t>
  </si>
  <si>
    <t>制水分公司
谢岗第二水厂</t>
  </si>
  <si>
    <t>谢岗镇南面石鼓水库路22号</t>
  </si>
  <si>
    <t>制水分公司
横沥水厂</t>
  </si>
  <si>
    <t>东莞市横沥镇东环路260号</t>
  </si>
  <si>
    <t>制水分公司
企石水厂</t>
  </si>
  <si>
    <t>东莞市企石镇黄大仙路56号</t>
  </si>
  <si>
    <t>自有1名清洁工2025年12月30日退休，2026年1月1日起需增加外聘保洁量，增加1名清洁工</t>
  </si>
  <si>
    <t>制水分公司
企石水厂
（取水泵房）</t>
  </si>
  <si>
    <t>制水分公司
桥头第二水厂</t>
  </si>
  <si>
    <t>桥头镇迳联村中兴路403号</t>
  </si>
  <si>
    <t>制水分公司
桥头第三水厂</t>
  </si>
  <si>
    <t>桥头镇东江村岭仔巷41号</t>
  </si>
  <si>
    <t>制水分公司
松山湖水厂</t>
  </si>
  <si>
    <t>东莞市环湖路与南山路交叉口西北
320米</t>
  </si>
  <si>
    <t>制水分公司
芦花坑水厂</t>
  </si>
  <si>
    <t>东莞市虎门镇居岐路99号</t>
  </si>
  <si>
    <t>绿化部分为工程质保期限内，养护等由工程总承包单位负责</t>
  </si>
  <si>
    <t>合计</t>
  </si>
  <si>
    <t>注：上述地点、面积均为暂定，招标人有权根据实际经营情况对服务地点及服务面积进行调整，并不承担服务单位的任何损失。</t>
  </si>
  <si>
    <t xml:space="preserve">属地分公司2026-2027年度清洁保洁、除“四害”及灭蚁防治服务采购明细表
（2026.3.1-2027.6.30）
</t>
  </si>
  <si>
    <t>绿化养护面积
（仅限独立办公区且绿植较多的分公司；与水厂同一地点办公的分公司，绿化由水厂填报）</t>
  </si>
  <si>
    <t>经办人及联系方式</t>
  </si>
  <si>
    <t>审核人及联系方式</t>
  </si>
  <si>
    <t>室外面积（含道路、停车场、运动场，㎡）</t>
  </si>
  <si>
    <t>总保洁面积</t>
  </si>
  <si>
    <t>莞南
分公司</t>
  </si>
  <si>
    <t>莞城（南城）
分公司
办公楼</t>
  </si>
  <si>
    <t>东莞市莞城街道元岭路莞城段76号</t>
  </si>
  <si>
    <t>陈海欣13924354986</t>
  </si>
  <si>
    <t>邓王标13537163838</t>
  </si>
  <si>
    <t>东城
分公司</t>
  </si>
  <si>
    <t>东城分公司
办公楼</t>
  </si>
  <si>
    <t>袁柱良13929477088</t>
  </si>
  <si>
    <t>钱敬波13712028838</t>
  </si>
  <si>
    <t>万江
分公司</t>
  </si>
  <si>
    <t>万江分公司
办公楼</t>
  </si>
  <si>
    <t>何汉杭13751364030</t>
  </si>
  <si>
    <t>张丽玲15015368167</t>
  </si>
  <si>
    <t>松山湖分公司</t>
  </si>
  <si>
    <t>松山湖分公司
办公楼</t>
  </si>
  <si>
    <t>东莞市松山湖园区礼宾路6号1栋3单元</t>
  </si>
  <si>
    <t>苏赐昌13622629319</t>
  </si>
  <si>
    <t>张玉敏13549212482</t>
  </si>
  <si>
    <r>
      <rPr>
        <sz val="12"/>
        <color theme="1"/>
        <rFont val="方正仿宋_GB2312"/>
        <charset val="134"/>
      </rPr>
      <t>高</t>
    </r>
    <r>
      <rPr>
        <sz val="12"/>
        <color theme="1"/>
        <rFont val="宋体"/>
        <charset val="134"/>
      </rPr>
      <t>埗</t>
    </r>
    <r>
      <rPr>
        <sz val="12"/>
        <color theme="1"/>
        <rFont val="方正仿宋_GB2312"/>
        <charset val="134"/>
      </rPr>
      <t xml:space="preserve">
分公司</t>
    </r>
  </si>
  <si>
    <r>
      <rPr>
        <sz val="12"/>
        <color theme="1"/>
        <rFont val="方正仿宋_GB2312"/>
        <charset val="134"/>
      </rPr>
      <t>高</t>
    </r>
    <r>
      <rPr>
        <sz val="12"/>
        <color theme="1"/>
        <rFont val="宋体"/>
        <charset val="134"/>
      </rPr>
      <t>埗</t>
    </r>
    <r>
      <rPr>
        <sz val="12"/>
        <color theme="1"/>
        <rFont val="方正仿宋_GB2312"/>
        <charset val="134"/>
      </rPr>
      <t>分公司
新厂区办公楼</t>
    </r>
  </si>
  <si>
    <r>
      <rPr>
        <sz val="12"/>
        <color theme="1"/>
        <rFont val="方正仿宋_GB2312"/>
        <charset val="134"/>
      </rPr>
      <t>东莞市高</t>
    </r>
    <r>
      <rPr>
        <sz val="12"/>
        <color theme="1"/>
        <rFont val="宋体"/>
        <charset val="134"/>
      </rPr>
      <t>埗</t>
    </r>
    <r>
      <rPr>
        <sz val="12"/>
        <color theme="1"/>
        <rFont val="方正仿宋_GB2312"/>
        <charset val="134"/>
      </rPr>
      <t>镇沿江南路48号</t>
    </r>
  </si>
  <si>
    <t>赵仲豪13650260263</t>
  </si>
  <si>
    <t>李锦标15999741655</t>
  </si>
  <si>
    <t>石碣
分公司</t>
  </si>
  <si>
    <t>石碣分公司
办公楼</t>
  </si>
  <si>
    <t>东莞市石碣镇同德路2号101室（办公楼）</t>
  </si>
  <si>
    <t>袁智光13532392178</t>
  </si>
  <si>
    <t>骆世权13794818662</t>
  </si>
  <si>
    <t>石龙
分公司</t>
  </si>
  <si>
    <t>石龙分公司办公楼</t>
  </si>
  <si>
    <t>东莞市石龙镇黄洲新城区水源路6号</t>
  </si>
  <si>
    <t>赖慧恩13713323312</t>
  </si>
  <si>
    <t>钟浩泉18938223378</t>
  </si>
  <si>
    <t>石龙分公司管网部办公楼、仓库</t>
  </si>
  <si>
    <t>石排
分公司</t>
  </si>
  <si>
    <t>石排分公司
办公楼</t>
  </si>
  <si>
    <t>钟晓斌13827226718</t>
  </si>
  <si>
    <t>李保灵18926833332</t>
  </si>
  <si>
    <t>茶山
分公司</t>
  </si>
  <si>
    <t>茶山分公司
办公区</t>
  </si>
  <si>
    <t>东莞市茶山镇东岳路108号</t>
  </si>
  <si>
    <t>袁梓茵13360470862</t>
  </si>
  <si>
    <t>卢淑婷13688922638</t>
  </si>
  <si>
    <t>寮步
分公司</t>
  </si>
  <si>
    <t>寮步分公司
办公楼</t>
  </si>
  <si>
    <t>东莞市寮步镇河滨西路1号</t>
  </si>
  <si>
    <t>叶咏珊18002718082</t>
  </si>
  <si>
    <t>温雪婷13712125552</t>
  </si>
  <si>
    <t>寮步分公司
加压站</t>
  </si>
  <si>
    <t>莞樟路寮步段426号</t>
  </si>
  <si>
    <t>大朗
分公司</t>
  </si>
  <si>
    <t>大朗分公司
（综合楼）</t>
  </si>
  <si>
    <t>东莞市大朗镇大朗升平北路15号（自来水公司综合楼）</t>
  </si>
  <si>
    <t>刘汉标13532696377</t>
  </si>
  <si>
    <t>吴葵友13712903233</t>
  </si>
  <si>
    <t>大朗分公司
(松木山水厂)</t>
  </si>
  <si>
    <t>东莞市松山湖滨湖路6号（松木山水厂）</t>
  </si>
  <si>
    <t>大岭山分公司</t>
  </si>
  <si>
    <t>大岭山分公司
本部办公楼</t>
  </si>
  <si>
    <t>东莞市大岭山镇西正路77号102室</t>
  </si>
  <si>
    <t>邓淑媚13580853330</t>
  </si>
  <si>
    <t>罗桂嫦13549257708</t>
  </si>
  <si>
    <t>望牛墩分公司</t>
  </si>
  <si>
    <t>望牛墩分公司
办公楼</t>
  </si>
  <si>
    <t>东莞市望牛墩西富路1号102室</t>
  </si>
  <si>
    <t>庾瑞兴13790584835</t>
  </si>
  <si>
    <t>陈嘉敏13728162968</t>
  </si>
  <si>
    <t>望牛墩分公司
收费营业厅</t>
  </si>
  <si>
    <t>东莞市望牛墩振兴路8号</t>
  </si>
  <si>
    <t>洪梅
分公司</t>
  </si>
  <si>
    <t>洪梅分公司
办公楼</t>
  </si>
  <si>
    <t>东莞市洪梅镇洪梅大道23号</t>
  </si>
  <si>
    <t>吴秀芬13652644108</t>
  </si>
  <si>
    <t>黄少燕13728382005</t>
  </si>
  <si>
    <t>麻涌
分公司</t>
  </si>
  <si>
    <t>麻涌分公司
办公楼</t>
  </si>
  <si>
    <t>东莞市麻涌镇麻四金宝路2号101室</t>
  </si>
  <si>
    <t>杨炯光13416628022</t>
  </si>
  <si>
    <t>黄永泉13809631629</t>
  </si>
  <si>
    <r>
      <rPr>
        <sz val="12"/>
        <color theme="1"/>
        <rFont val="方正仿宋_GB2312"/>
        <charset val="134"/>
      </rPr>
      <t>道</t>
    </r>
    <r>
      <rPr>
        <sz val="12"/>
        <color theme="1"/>
        <rFont val="宋体"/>
        <charset val="134"/>
      </rPr>
      <t>滘</t>
    </r>
    <r>
      <rPr>
        <sz val="12"/>
        <color theme="1"/>
        <rFont val="方正仿宋_GB2312"/>
        <charset val="134"/>
      </rPr>
      <t xml:space="preserve">
分公司</t>
    </r>
  </si>
  <si>
    <r>
      <rPr>
        <sz val="12"/>
        <color theme="1"/>
        <rFont val="方正仿宋_GB2312"/>
        <charset val="134"/>
      </rPr>
      <t>道</t>
    </r>
    <r>
      <rPr>
        <sz val="12"/>
        <color theme="1"/>
        <rFont val="宋体"/>
        <charset val="134"/>
      </rPr>
      <t>滘</t>
    </r>
    <r>
      <rPr>
        <sz val="12"/>
        <color theme="1"/>
        <rFont val="方正仿宋_GB2312"/>
        <charset val="134"/>
      </rPr>
      <t>分公司
办公楼</t>
    </r>
  </si>
  <si>
    <r>
      <rPr>
        <sz val="12"/>
        <color theme="1"/>
        <rFont val="方正仿宋_GB2312"/>
        <charset val="134"/>
      </rPr>
      <t>东莞市道</t>
    </r>
    <r>
      <rPr>
        <sz val="12"/>
        <color theme="1"/>
        <rFont val="宋体"/>
        <charset val="134"/>
      </rPr>
      <t>滘</t>
    </r>
    <r>
      <rPr>
        <sz val="12"/>
        <color theme="1"/>
        <rFont val="方正仿宋_GB2312"/>
        <charset val="134"/>
      </rPr>
      <t>镇道</t>
    </r>
    <r>
      <rPr>
        <sz val="12"/>
        <color theme="1"/>
        <rFont val="宋体"/>
        <charset val="134"/>
      </rPr>
      <t>滘</t>
    </r>
    <r>
      <rPr>
        <sz val="12"/>
        <color theme="1"/>
        <rFont val="方正仿宋_GB2312"/>
        <charset val="134"/>
      </rPr>
      <t>滨江西路121号101室</t>
    </r>
  </si>
  <si>
    <t>赖瑞璋13686089690</t>
  </si>
  <si>
    <t>中堂
分公司</t>
  </si>
  <si>
    <t>中堂分公司
办公楼</t>
  </si>
  <si>
    <t>袁敬钦13790181980</t>
  </si>
  <si>
    <t>藏丽君13580996841</t>
  </si>
  <si>
    <t>中堂分公司
江南二次加压房</t>
  </si>
  <si>
    <t>东莞市中堂镇江南沿江路2号旁边</t>
  </si>
  <si>
    <t>沙田
分公司</t>
  </si>
  <si>
    <t>沙田分公司
本部办公楼</t>
  </si>
  <si>
    <t>东莞市沙田镇福禄沙洲仔路1号</t>
  </si>
  <si>
    <t>郭锦洪13650126450</t>
  </si>
  <si>
    <t>何启明13827272778</t>
  </si>
  <si>
    <t>厚街
分公司</t>
  </si>
  <si>
    <t>厚街分公司
本部办公楼</t>
  </si>
  <si>
    <t>厚街镇环莞快速厚街段55号</t>
  </si>
  <si>
    <t>谢晓敏13728298861</t>
  </si>
  <si>
    <t>王璀萃13713369090</t>
  </si>
  <si>
    <t>厚街分公司
东部加压站</t>
  </si>
  <si>
    <t>厚街镇湖景大道1号</t>
  </si>
  <si>
    <t>长安
分公司</t>
  </si>
  <si>
    <t>长安分公司
（总部办公点）</t>
  </si>
  <si>
    <t>广东省东莞市长安镇莞长路长安段220号</t>
  </si>
  <si>
    <t>张骏斌13790321179</t>
  </si>
  <si>
    <t>谭涛13829256685</t>
  </si>
  <si>
    <t>塘厦
分公司</t>
  </si>
  <si>
    <t>塘厦分公司
本部办公楼</t>
  </si>
  <si>
    <t>罗志强13560824195</t>
  </si>
  <si>
    <t>殷伟锋13724428288</t>
  </si>
  <si>
    <t>塘厦分公司
仓库</t>
  </si>
  <si>
    <t>凤岗
分公司</t>
  </si>
  <si>
    <t>凤岗分公司
办公楼</t>
  </si>
  <si>
    <t>黄永枝13729914111</t>
  </si>
  <si>
    <t>何瑞雯13925504149</t>
  </si>
  <si>
    <t>凤岗分公司
供水服务中心</t>
  </si>
  <si>
    <t>凤岗镇永盛大街永佳南路7-6号二楼</t>
  </si>
  <si>
    <t>樟木头分公司</t>
  </si>
  <si>
    <t>樟木头分公司
办公楼</t>
  </si>
  <si>
    <t>东莞市樟木头镇金河社区滨河路45号</t>
  </si>
  <si>
    <t>邱达成17688634734</t>
  </si>
  <si>
    <t>罗焕新13712903610</t>
  </si>
  <si>
    <t>樟木头分公司管网部、客服部办公楼、仓库</t>
  </si>
  <si>
    <t>东莞市樟木头镇官仓社区沿河路3号</t>
  </si>
  <si>
    <t>黄江
分公司</t>
  </si>
  <si>
    <t>黄江分公司
办公楼</t>
  </si>
  <si>
    <t>陈雪瑜13751221490</t>
  </si>
  <si>
    <t>欧小敏13809820386</t>
  </si>
  <si>
    <t>谢岗
分公司</t>
  </si>
  <si>
    <t>谢岗分公司
办公楼</t>
  </si>
  <si>
    <t>赵贺轩13528631465</t>
  </si>
  <si>
    <t>张建良18922994898</t>
  </si>
  <si>
    <t>东坑
分公司</t>
  </si>
  <si>
    <t>东坑分公司
办公楼</t>
  </si>
  <si>
    <t>东莞市东坑镇角祥路横沥东坑污水处理厂二期4楼</t>
  </si>
  <si>
    <t>谢奕鹏13763189505</t>
  </si>
  <si>
    <t>谢国成18926822433</t>
  </si>
  <si>
    <t>横沥
分公司</t>
  </si>
  <si>
    <t>横沥分公司
办公楼</t>
  </si>
  <si>
    <t>香健聪83378939</t>
  </si>
  <si>
    <t>朱镜辉13712512883</t>
  </si>
  <si>
    <t>企石
分公司</t>
  </si>
  <si>
    <t>企石分公司
办公楼</t>
  </si>
  <si>
    <t>王华顺15899667279</t>
  </si>
  <si>
    <t>姚浩伟13480060639</t>
  </si>
  <si>
    <t>桥头
分公司</t>
  </si>
  <si>
    <t>桥头分公司
办公楼</t>
  </si>
  <si>
    <t>东莞市桥头镇桥光大道405号</t>
  </si>
  <si>
    <t>罗杰聪15817705925</t>
  </si>
  <si>
    <t>莫锦旺15899660004</t>
  </si>
  <si>
    <t>黄江分公司</t>
  </si>
  <si>
    <t>黄江分公司
（梅塘加压泵站）</t>
  </si>
  <si>
    <t>东莞市黄江镇田心村嘉宾路</t>
  </si>
  <si>
    <t>黄仲仪13580796233</t>
  </si>
  <si>
    <t>黄江分公司
（长龙加压泵站）</t>
  </si>
  <si>
    <t>东莞市黄江镇长龙村黄书角</t>
  </si>
  <si>
    <t>虎门分公司</t>
  </si>
  <si>
    <t>芦花坑水厂</t>
  </si>
  <si>
    <t>虎门镇居歧路99号</t>
  </si>
  <si>
    <t>张孝勇13712394853</t>
  </si>
  <si>
    <t>阮韵琪13713388927</t>
  </si>
  <si>
    <t>项目特征清单表</t>
  </si>
  <si>
    <t>项目编号</t>
  </si>
  <si>
    <t>项目名称</t>
  </si>
  <si>
    <t>项目特征描述</t>
  </si>
  <si>
    <t>01</t>
  </si>
  <si>
    <t>室内行政办公区（含宿舍、食堂）</t>
  </si>
  <si>
    <t>1.包括但不限于以下内容：
（1）所有办公区域（含营业厅）的清洁保洁。如办公区域、会议室、接待室、饭堂、茶水间、洗手间、公共区域、楼梯、电梯、顶层天花板的清洁保洁工作。
（2）生活区域的清洁保洁。员工生活楼、宿舍楼、健身活动室及相关公共区域的保洁工作。
（3）生活垃圾的清除，包括办公场所、值班室、宿舍、厨房等产生的垃圾，生活垃圾必须每天清除运送至指定地点（具体数量及放置位置与使用部门协定）。</t>
  </si>
  <si>
    <t>02</t>
  </si>
  <si>
    <t>室外道路（含运动场、门口广场、喷水池）</t>
  </si>
  <si>
    <t>1.包括但不限于以下内容：
（1）道路、运动场的清扫冲洗。
（2）停车场及车库的卫生保洁。
2.服务要求：
（1）路面（含运动场、广场）每周三次，保持路面洁净，无垃圾、积水、污迹。门口广场、喷水池（如有）、运动场地面每周清洗一次。
 (2)室外场地、道路、停车场等保持清洁无积尘、纸屑、烟头等杂物。
 (3)路灯、牌匾、宣传栏、标识标牌美观、整洁，无乱贴无污渍现象。</t>
  </si>
  <si>
    <t>03</t>
  </si>
  <si>
    <t>除“四害”及白蚁防治</t>
  </si>
  <si>
    <t>1.除“四害”及白蚁防治服务包括但不限于以下内容：
（1）高峰期5月至10月份（共6个月）每月不低于2次，其他月份每月不低于1次对行政区域和生产区域实施喷洒式灭蚊子、苍蝇、蟑螂工作，一般定在星期五17：30后实施（疫情期间或特殊情况下应服从公司要求增加服务次数）。同时中标人应安排周六在综合办公楼实施除“四害”工作，以免影响公司员工星期一工作。
（2）老鼠灭治工作开始后，前3个月每月施药2次，待灭鼠成效巩固之后每月施药一次（高峰期每月施药两次），及时清理死鼠。
（3）每半月至少1次对厂区所有区域进行白蚁检查，如有发现立即处理，期间若白蚁活动次数频繁或不达标的情况下，维护单位应配合我司作出相应调配进行施工服务，并无条件进行灭治，直至达标为止。
（4）害虫繁殖高峰期要加强消杀，保证效果。
（5）特殊情况下（例如“登革热”爆发期），应招标人要求加强除“四害”力度，保证效果。
（6）服务范围内收集动物尸体工作（含老鼠、蟑螂等收集清理工作），并将尸体无害化处理。</t>
  </si>
  <si>
    <t>行政办公区（含宿舍、食堂）</t>
  </si>
  <si>
    <t>道路（含运动场、门口广场、喷水池）</t>
  </si>
  <si>
    <t>1.包括但不限于以下内容：
（1）雨污水井口、明渠的清掏及喷药；果皮箱的清扫。
（2）道路、运动场的清扫冲洗。
（3）停车场及车库的卫生保洁。
2.服务要求：
（1）路面（含运动场、广场）每周三次，保持路面洁净，无垃圾、积水、污迹。门口广场、喷水池（如有）、运动场地面每周清洗一次。
 (2)室外场地、道路、停车场等保持清洁无积尘、纸屑、烟头等杂物。
 (3)路灯、牌匾、宣传栏、标识标牌美观、整洁，无乱贴无污渍现象。</t>
  </si>
  <si>
    <t>生产车间</t>
  </si>
  <si>
    <t>包括但不限于以下内容：生产车间地面（包括地面以上3米的墙体蜘蛛网及灰尘、门窗保洁）每周两次，保持地面洁净，无垃圾，地面3米以内无蜘蛛网，门窗洁净。</t>
  </si>
  <si>
    <t>04</t>
  </si>
  <si>
    <t>水面清洁</t>
  </si>
  <si>
    <t>包括但不限于以下内容：水面垃圾的打捞清除，保持水面清洁。（含粗格栅、细格栅、生化池、沉淀池/二沉池、配水井、贮泥池、消毒接触池、沉砂池、综合池等构筑物）。</t>
  </si>
  <si>
    <t>05</t>
  </si>
  <si>
    <t>池壁清洁</t>
  </si>
  <si>
    <t>包括但不限于以下内容：
（1）构筑物（含粗格栅、细格栅、格栅间、沉砂池、生化池、沉淀池/二沉池、综合池、配水井、贮泥池、污泥泵房、消毒接触池、计量槽、脱水机房等）的池壁（含出水明渠、紫外渠池壁）、护栏、楼梯、走道板、气管槽、斜管、出水堰板、标识标牌、除臭罩等的清洁。
服务要求：
（1）粗、细格栅、污泥泵房、生物池、沉淀池、出水口、滤布滤池等构筑物的楼梯、护栏（栏杆）、走道板、气管槽、斜管、出水堰板、标识标牌、除臭罩以保持无积尘、蜘蛛网和鸟粪，确定拖、抹次数。
（2）生物池、沉淀池、紫外渠、出水明渠等构筑物池内壁清洗需每周1-2次，（具体以厂区需求为准）要求达到池壁干净，无积泥、青苔刮吸泥机支架应无蜘蛛网附着，虹吸管口无垃圾堆积，以免堵塞虹吸口。清洁集水槽及出水堰，要求无青苔、污泥附着。对于提标项目池壁清洗、水面清洁有临时需求的，中标单位根据厂区需求做好清洗或配合工作。
（3）招标人进行生物池、沉淀池、消毒接触池等构筑物放空大修时，中标人应负责安排保洁人员用水带进行清理和冲洗池底、池壁和设备上的污泥及青苔，并负责垃圾外运和承担相应的费用。冲洗设备时应按照招标人的要求进行。</t>
  </si>
  <si>
    <t>06</t>
  </si>
  <si>
    <t>绿化养护</t>
  </si>
  <si>
    <t>1.绿化养护服务包括但不限于以下内容：
（1）绿化的成活、修剪、施肥、浇水、除虫、清除杂草等日常养护。
（2）绿地保洁、草地铺沙平整（必须用疏草机对草地进行疏草）和植物老化的复壮等，绿化养护期内出现植物枯死情况，要求补种同规格同种类植物（花坛内的时花种养除外）。
（3）厂建绿化设施的日常维护、清洁。包括：绿地洒水及喷灌系统的清洁、损坏维修；绿地内排水沟、雨水井口保洁及清淤、损坏维修等。
2.服务要求：市第三、第四、第六及松山湖水厂共4个重点水厂绿化养护按照二级养护，其余区域均按照三级养护质量标准。</t>
  </si>
  <si>
    <t>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</si>
</sst>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6">
    <font>
      <sz val="11"/>
      <color theme="1"/>
      <name val="宋体"/>
      <charset val="134"/>
      <scheme val="minor"/>
    </font>
    <font>
      <sz val="12"/>
      <color theme="1"/>
      <name val="方正仿宋_GB2312"/>
      <charset val="134"/>
    </font>
    <font>
      <sz val="18"/>
      <color theme="1"/>
      <name val="方正小标宋简体"/>
      <charset val="134"/>
    </font>
    <font>
      <sz val="12"/>
      <color rgb="FF000000"/>
      <name val="Times New Roman"/>
      <charset val="134"/>
    </font>
    <font>
      <sz val="12"/>
      <color rgb="FF000000"/>
      <name val="方正仿宋_GB2312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b/>
      <sz val="12"/>
      <color theme="1"/>
      <name val="方正仿宋_GB2312"/>
      <charset val="134"/>
    </font>
    <font>
      <sz val="11"/>
      <color theme="1"/>
      <name val="Times New Roman"/>
      <charset val="134"/>
    </font>
    <font>
      <sz val="1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8"/>
      <name val="方正小标宋简体"/>
      <charset val="134"/>
    </font>
    <font>
      <sz val="12"/>
      <name val="黑体"/>
      <charset val="134"/>
    </font>
    <font>
      <sz val="12"/>
      <name val="Times New Roman"/>
      <charset val="134"/>
    </font>
    <font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4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6" borderId="16" applyNumberFormat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176" fontId="6" fillId="2" borderId="7" xfId="0" applyNumberFormat="1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76" fontId="8" fillId="2" borderId="0" xfId="0" applyNumberFormat="1" applyFont="1" applyFill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2" borderId="10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9" xfId="0" applyNumberFormat="1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6" fillId="2" borderId="10" xfId="0" applyNumberFormat="1" applyFont="1" applyFill="1" applyBorder="1" applyAlignment="1">
      <alignment horizontal="center" vertical="center" wrapText="1"/>
    </xf>
    <xf numFmtId="0" fontId="6" fillId="2" borderId="9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NumberFormat="1" applyFont="1" applyFill="1" applyBorder="1" applyAlignment="1">
      <alignment horizontal="center" vertical="center" wrapText="1"/>
    </xf>
    <xf numFmtId="0" fontId="6" fillId="2" borderId="0" xfId="0" applyNumberFormat="1" applyFont="1" applyFill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>
      <alignment vertical="center"/>
    </xf>
    <xf numFmtId="0" fontId="10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176" fontId="0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customXml" Target="../customXml/item5.xml"/><Relationship Id="rId8" Type="http://schemas.openxmlformats.org/officeDocument/2006/relationships/customXml" Target="../customXml/item4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54"/>
  <sheetViews>
    <sheetView tabSelected="1" view="pageBreakPreview" zoomScale="85" zoomScaleNormal="85" topLeftCell="A46" workbookViewId="0">
      <selection activeCell="Q2" sqref="P$1:Q$1048576"/>
    </sheetView>
  </sheetViews>
  <sheetFormatPr defaultColWidth="9" defaultRowHeight="13.5"/>
  <cols>
    <col min="1" max="1" width="6.10833333333333" style="13" customWidth="1"/>
    <col min="2" max="2" width="9" style="13"/>
    <col min="3" max="3" width="17.125" style="13" customWidth="1"/>
    <col min="4" max="4" width="15.1416666666667" style="13" customWidth="1"/>
    <col min="5" max="5" width="15.875" style="13" customWidth="1"/>
    <col min="6" max="6" width="12.875" style="13" customWidth="1"/>
    <col min="7" max="7" width="13" style="13" customWidth="1"/>
    <col min="8" max="8" width="15.25" style="13" customWidth="1"/>
    <col min="9" max="9" width="11.75" style="13" customWidth="1"/>
    <col min="10" max="12" width="12" style="13" customWidth="1"/>
    <col min="13" max="14" width="13.875" style="49" customWidth="1"/>
    <col min="15" max="15" width="13.875" style="13" customWidth="1"/>
    <col min="16" max="16384" width="9" style="13"/>
  </cols>
  <sheetData>
    <row r="1" s="13" customFormat="1" ht="49" customHeight="1" spans="1:1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57"/>
      <c r="N1" s="57"/>
      <c r="O1" s="16"/>
    </row>
    <row r="2" s="14" customFormat="1" ht="35.25" customHeight="1" spans="1:15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/>
      <c r="G2" s="17"/>
      <c r="H2" s="17"/>
      <c r="I2" s="17"/>
      <c r="J2" s="17"/>
      <c r="K2" s="17" t="s">
        <v>6</v>
      </c>
      <c r="L2" s="17" t="s">
        <v>7</v>
      </c>
      <c r="M2" s="58" t="s">
        <v>8</v>
      </c>
      <c r="N2" s="58" t="s">
        <v>9</v>
      </c>
      <c r="O2" s="17" t="s">
        <v>10</v>
      </c>
    </row>
    <row r="3" s="14" customFormat="1" ht="68" customHeight="1" spans="1:15">
      <c r="A3" s="17"/>
      <c r="B3" s="17"/>
      <c r="C3" s="17"/>
      <c r="D3" s="17"/>
      <c r="E3" s="17" t="s">
        <v>11</v>
      </c>
      <c r="F3" s="17" t="s">
        <v>12</v>
      </c>
      <c r="G3" s="17" t="s">
        <v>13</v>
      </c>
      <c r="H3" s="17" t="s">
        <v>14</v>
      </c>
      <c r="I3" s="17" t="s">
        <v>15</v>
      </c>
      <c r="J3" s="17" t="s">
        <v>16</v>
      </c>
      <c r="K3" s="17"/>
      <c r="L3" s="17"/>
      <c r="M3" s="58"/>
      <c r="N3" s="58"/>
      <c r="O3" s="17"/>
    </row>
    <row r="4" s="14" customFormat="1" ht="42.75" spans="1:15">
      <c r="A4" s="22">
        <v>1</v>
      </c>
      <c r="B4" s="50" t="s">
        <v>17</v>
      </c>
      <c r="C4" s="50" t="s">
        <v>18</v>
      </c>
      <c r="D4" s="50" t="s">
        <v>19</v>
      </c>
      <c r="E4" s="24">
        <v>0</v>
      </c>
      <c r="F4" s="24">
        <v>0</v>
      </c>
      <c r="G4" s="24">
        <v>0</v>
      </c>
      <c r="H4" s="24">
        <v>0</v>
      </c>
      <c r="I4" s="24">
        <v>0</v>
      </c>
      <c r="J4" s="24">
        <f>E4+F4+G4+H4+I4</f>
        <v>0</v>
      </c>
      <c r="K4" s="24">
        <v>4282</v>
      </c>
      <c r="L4" s="24">
        <v>24000</v>
      </c>
      <c r="M4" s="59">
        <v>0</v>
      </c>
      <c r="N4" s="59">
        <v>1</v>
      </c>
      <c r="O4" s="50"/>
    </row>
    <row r="5" s="14" customFormat="1" ht="57" spans="1:15">
      <c r="A5" s="22">
        <v>2</v>
      </c>
      <c r="B5" s="50" t="s">
        <v>17</v>
      </c>
      <c r="C5" s="50" t="s">
        <v>20</v>
      </c>
      <c r="D5" s="50" t="s">
        <v>21</v>
      </c>
      <c r="E5" s="24">
        <v>0</v>
      </c>
      <c r="F5" s="24">
        <v>0</v>
      </c>
      <c r="G5" s="24">
        <v>0</v>
      </c>
      <c r="H5" s="24">
        <v>0</v>
      </c>
      <c r="I5" s="24">
        <v>0</v>
      </c>
      <c r="J5" s="24">
        <f t="shared" ref="J5:J52" si="0">E5+F5+G5+H5+I5</f>
        <v>0</v>
      </c>
      <c r="K5" s="24">
        <v>98</v>
      </c>
      <c r="L5" s="24">
        <v>2635</v>
      </c>
      <c r="M5" s="59">
        <v>0</v>
      </c>
      <c r="N5" s="59"/>
      <c r="O5" s="50"/>
    </row>
    <row r="6" s="14" customFormat="1" ht="42.75" spans="1:15">
      <c r="A6" s="22">
        <v>3</v>
      </c>
      <c r="B6" s="50" t="s">
        <v>17</v>
      </c>
      <c r="C6" s="50" t="s">
        <v>22</v>
      </c>
      <c r="D6" s="50" t="s">
        <v>23</v>
      </c>
      <c r="E6" s="24">
        <v>1513</v>
      </c>
      <c r="F6" s="24">
        <v>12362</v>
      </c>
      <c r="G6" s="24">
        <v>4540</v>
      </c>
      <c r="H6" s="24">
        <v>14823</v>
      </c>
      <c r="I6" s="24">
        <v>5441</v>
      </c>
      <c r="J6" s="24">
        <f t="shared" si="0"/>
        <v>38679</v>
      </c>
      <c r="K6" s="24">
        <v>19108</v>
      </c>
      <c r="L6" s="24">
        <v>45218</v>
      </c>
      <c r="M6" s="59">
        <v>7</v>
      </c>
      <c r="N6" s="59">
        <v>6</v>
      </c>
      <c r="O6" s="50"/>
    </row>
    <row r="7" s="14" customFormat="1" ht="57" spans="1:15">
      <c r="A7" s="22">
        <v>4</v>
      </c>
      <c r="B7" s="50" t="s">
        <v>17</v>
      </c>
      <c r="C7" s="50" t="s">
        <v>24</v>
      </c>
      <c r="D7" s="50" t="s">
        <v>25</v>
      </c>
      <c r="E7" s="24">
        <v>0</v>
      </c>
      <c r="F7" s="24">
        <v>0</v>
      </c>
      <c r="G7" s="24">
        <v>1410</v>
      </c>
      <c r="H7" s="24">
        <v>0</v>
      </c>
      <c r="I7" s="24">
        <v>0</v>
      </c>
      <c r="J7" s="24">
        <f t="shared" si="0"/>
        <v>1410</v>
      </c>
      <c r="K7" s="24">
        <v>130</v>
      </c>
      <c r="L7" s="24">
        <v>1588</v>
      </c>
      <c r="M7" s="59">
        <v>0</v>
      </c>
      <c r="N7" s="59">
        <v>0</v>
      </c>
      <c r="O7" s="50"/>
    </row>
    <row r="8" s="14" customFormat="1" ht="42.75" spans="1:15">
      <c r="A8" s="22">
        <v>5</v>
      </c>
      <c r="B8" s="50" t="s">
        <v>17</v>
      </c>
      <c r="C8" s="50" t="s">
        <v>26</v>
      </c>
      <c r="D8" s="50" t="s">
        <v>27</v>
      </c>
      <c r="E8" s="24">
        <v>0</v>
      </c>
      <c r="F8" s="24">
        <v>0</v>
      </c>
      <c r="G8" s="24">
        <v>0</v>
      </c>
      <c r="H8" s="24">
        <v>0</v>
      </c>
      <c r="I8" s="24">
        <v>0</v>
      </c>
      <c r="J8" s="24">
        <f t="shared" si="0"/>
        <v>0</v>
      </c>
      <c r="K8" s="24">
        <v>6301.16</v>
      </c>
      <c r="L8" s="24">
        <v>9126</v>
      </c>
      <c r="M8" s="59">
        <v>0</v>
      </c>
      <c r="N8" s="59">
        <v>0</v>
      </c>
      <c r="O8" s="50"/>
    </row>
    <row r="9" s="14" customFormat="1" ht="42.75" spans="1:15">
      <c r="A9" s="22">
        <v>6</v>
      </c>
      <c r="B9" s="50" t="s">
        <v>17</v>
      </c>
      <c r="C9" s="50" t="s">
        <v>28</v>
      </c>
      <c r="D9" s="50" t="s">
        <v>29</v>
      </c>
      <c r="E9" s="24">
        <v>5770</v>
      </c>
      <c r="F9" s="24">
        <v>0</v>
      </c>
      <c r="G9" s="24">
        <v>7193</v>
      </c>
      <c r="H9" s="24">
        <v>5792</v>
      </c>
      <c r="I9" s="24">
        <v>7834</v>
      </c>
      <c r="J9" s="24">
        <f t="shared" si="0"/>
        <v>26589</v>
      </c>
      <c r="K9" s="24">
        <v>81455</v>
      </c>
      <c r="L9" s="24">
        <v>108609</v>
      </c>
      <c r="M9" s="59">
        <v>4</v>
      </c>
      <c r="N9" s="59">
        <v>8</v>
      </c>
      <c r="O9" s="50"/>
    </row>
    <row r="10" s="14" customFormat="1" ht="42.75" spans="1:15">
      <c r="A10" s="22">
        <v>7</v>
      </c>
      <c r="B10" s="50" t="s">
        <v>17</v>
      </c>
      <c r="C10" s="50" t="s">
        <v>30</v>
      </c>
      <c r="D10" s="50" t="s">
        <v>29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f t="shared" si="0"/>
        <v>0</v>
      </c>
      <c r="K10" s="24">
        <v>0</v>
      </c>
      <c r="L10" s="24">
        <v>0</v>
      </c>
      <c r="M10" s="59">
        <v>0</v>
      </c>
      <c r="N10" s="59">
        <v>0</v>
      </c>
      <c r="O10" s="50"/>
    </row>
    <row r="11" s="14" customFormat="1" ht="42.75" spans="1:15">
      <c r="A11" s="22">
        <v>8</v>
      </c>
      <c r="B11" s="50" t="s">
        <v>17</v>
      </c>
      <c r="C11" s="50" t="s">
        <v>31</v>
      </c>
      <c r="D11" s="50" t="s">
        <v>32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24">
        <f t="shared" si="0"/>
        <v>0</v>
      </c>
      <c r="K11" s="24">
        <v>2800</v>
      </c>
      <c r="L11" s="24">
        <v>2800</v>
      </c>
      <c r="M11" s="59">
        <v>0</v>
      </c>
      <c r="N11" s="59">
        <v>0</v>
      </c>
      <c r="O11" s="50"/>
    </row>
    <row r="12" s="14" customFormat="1" ht="28.5" spans="1:15">
      <c r="A12" s="22">
        <v>9</v>
      </c>
      <c r="B12" s="50" t="s">
        <v>17</v>
      </c>
      <c r="C12" s="50" t="s">
        <v>33</v>
      </c>
      <c r="D12" s="50" t="s">
        <v>34</v>
      </c>
      <c r="E12" s="24">
        <v>1800</v>
      </c>
      <c r="F12" s="24">
        <v>0</v>
      </c>
      <c r="G12" s="24">
        <v>5700</v>
      </c>
      <c r="H12" s="24">
        <v>4200</v>
      </c>
      <c r="I12" s="24">
        <v>5500</v>
      </c>
      <c r="J12" s="24">
        <f t="shared" si="0"/>
        <v>17200</v>
      </c>
      <c r="K12" s="24">
        <v>39200</v>
      </c>
      <c r="L12" s="24">
        <v>48607</v>
      </c>
      <c r="M12" s="59">
        <v>6</v>
      </c>
      <c r="N12" s="59">
        <v>5</v>
      </c>
      <c r="O12" s="50"/>
    </row>
    <row r="13" s="14" customFormat="1" ht="42.75" spans="1:15">
      <c r="A13" s="22">
        <v>10</v>
      </c>
      <c r="B13" s="50" t="s">
        <v>17</v>
      </c>
      <c r="C13" s="50" t="s">
        <v>35</v>
      </c>
      <c r="D13" s="50" t="s">
        <v>36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f t="shared" si="0"/>
        <v>0</v>
      </c>
      <c r="K13" s="24">
        <v>10616</v>
      </c>
      <c r="L13" s="24">
        <v>15641</v>
      </c>
      <c r="M13" s="59"/>
      <c r="N13" s="59"/>
      <c r="O13" s="50"/>
    </row>
    <row r="14" s="14" customFormat="1" ht="42.75" spans="1:15">
      <c r="A14" s="22">
        <v>11</v>
      </c>
      <c r="B14" s="50" t="s">
        <v>17</v>
      </c>
      <c r="C14" s="50" t="s">
        <v>37</v>
      </c>
      <c r="D14" s="50" t="s">
        <v>38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f t="shared" si="0"/>
        <v>0</v>
      </c>
      <c r="K14" s="24">
        <v>298</v>
      </c>
      <c r="L14" s="24">
        <v>1609</v>
      </c>
      <c r="M14" s="59">
        <v>0</v>
      </c>
      <c r="N14" s="59">
        <v>0</v>
      </c>
      <c r="O14" s="50"/>
    </row>
    <row r="15" s="14" customFormat="1" ht="57" spans="1:15">
      <c r="A15" s="22">
        <v>12</v>
      </c>
      <c r="B15" s="50" t="s">
        <v>17</v>
      </c>
      <c r="C15" s="50" t="s">
        <v>39</v>
      </c>
      <c r="D15" s="50" t="s">
        <v>40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f t="shared" si="0"/>
        <v>0</v>
      </c>
      <c r="K15" s="24">
        <v>883</v>
      </c>
      <c r="L15" s="24">
        <v>1315</v>
      </c>
      <c r="M15" s="59">
        <v>0</v>
      </c>
      <c r="N15" s="59">
        <v>0</v>
      </c>
      <c r="O15" s="50"/>
    </row>
    <row r="16" s="14" customFormat="1" ht="42.75" spans="1:15">
      <c r="A16" s="22">
        <v>13</v>
      </c>
      <c r="B16" s="50" t="s">
        <v>17</v>
      </c>
      <c r="C16" s="50" t="s">
        <v>41</v>
      </c>
      <c r="D16" s="50" t="s">
        <v>42</v>
      </c>
      <c r="E16" s="24">
        <v>5213.67</v>
      </c>
      <c r="F16" s="24">
        <f>850+1908</f>
        <v>2758</v>
      </c>
      <c r="G16" s="24">
        <v>4411.37</v>
      </c>
      <c r="H16" s="24">
        <v>3853.05</v>
      </c>
      <c r="I16" s="24">
        <v>2092.3</v>
      </c>
      <c r="J16" s="24">
        <f t="shared" si="0"/>
        <v>18328.39</v>
      </c>
      <c r="K16" s="24">
        <v>106967</v>
      </c>
      <c r="L16" s="24">
        <v>158157.23</v>
      </c>
      <c r="M16" s="59">
        <v>6</v>
      </c>
      <c r="N16" s="59">
        <v>9</v>
      </c>
      <c r="O16" s="50"/>
    </row>
    <row r="17" s="14" customFormat="1" ht="57" spans="1:15">
      <c r="A17" s="22">
        <v>14</v>
      </c>
      <c r="B17" s="50" t="s">
        <v>17</v>
      </c>
      <c r="C17" s="50" t="s">
        <v>43</v>
      </c>
      <c r="D17" s="50" t="s">
        <v>44</v>
      </c>
      <c r="E17" s="42">
        <v>2280</v>
      </c>
      <c r="F17" s="24">
        <v>7000</v>
      </c>
      <c r="G17" s="24">
        <v>3800</v>
      </c>
      <c r="H17" s="24">
        <v>672</v>
      </c>
      <c r="I17" s="24">
        <v>2016</v>
      </c>
      <c r="J17" s="24">
        <f t="shared" si="0"/>
        <v>15768</v>
      </c>
      <c r="K17" s="24">
        <v>29586</v>
      </c>
      <c r="L17" s="24">
        <v>50417</v>
      </c>
      <c r="M17" s="59">
        <v>4</v>
      </c>
      <c r="N17" s="59">
        <v>4</v>
      </c>
      <c r="O17" s="50" t="s">
        <v>45</v>
      </c>
    </row>
    <row r="18" s="14" customFormat="1" ht="42.75" spans="1:15">
      <c r="A18" s="22">
        <v>15</v>
      </c>
      <c r="B18" s="50" t="s">
        <v>17</v>
      </c>
      <c r="C18" s="50" t="s">
        <v>46</v>
      </c>
      <c r="D18" s="50" t="s">
        <v>47</v>
      </c>
      <c r="E18" s="24">
        <v>40</v>
      </c>
      <c r="F18" s="24">
        <v>1450</v>
      </c>
      <c r="G18" s="24">
        <v>1120</v>
      </c>
      <c r="H18" s="24">
        <v>0</v>
      </c>
      <c r="I18" s="24">
        <v>0</v>
      </c>
      <c r="J18" s="24">
        <f t="shared" si="0"/>
        <v>2610</v>
      </c>
      <c r="K18" s="24">
        <v>0</v>
      </c>
      <c r="L18" s="24">
        <v>2000</v>
      </c>
      <c r="M18" s="59">
        <v>0</v>
      </c>
      <c r="N18" s="59">
        <v>0</v>
      </c>
      <c r="O18" s="50"/>
    </row>
    <row r="19" s="14" customFormat="1" ht="28.5" spans="1:15">
      <c r="A19" s="22">
        <v>16</v>
      </c>
      <c r="B19" s="50" t="s">
        <v>17</v>
      </c>
      <c r="C19" s="50" t="s">
        <v>48</v>
      </c>
      <c r="D19" s="50" t="s">
        <v>49</v>
      </c>
      <c r="E19" s="24">
        <v>0</v>
      </c>
      <c r="F19" s="24">
        <v>11040</v>
      </c>
      <c r="G19" s="24">
        <v>2548</v>
      </c>
      <c r="H19" s="24">
        <v>5813</v>
      </c>
      <c r="I19" s="24">
        <v>8600</v>
      </c>
      <c r="J19" s="24">
        <f t="shared" si="0"/>
        <v>28001</v>
      </c>
      <c r="K19" s="24">
        <v>14084</v>
      </c>
      <c r="L19" s="24">
        <v>30952</v>
      </c>
      <c r="M19" s="59">
        <v>5</v>
      </c>
      <c r="N19" s="59">
        <v>1</v>
      </c>
      <c r="O19" s="50"/>
    </row>
    <row r="20" s="14" customFormat="1" ht="47" customHeight="1" spans="1:15">
      <c r="A20" s="22">
        <v>17</v>
      </c>
      <c r="B20" s="50" t="s">
        <v>17</v>
      </c>
      <c r="C20" s="50" t="s">
        <v>50</v>
      </c>
      <c r="D20" s="50" t="s">
        <v>51</v>
      </c>
      <c r="E20" s="24">
        <v>0</v>
      </c>
      <c r="F20" s="24">
        <v>5000</v>
      </c>
      <c r="G20" s="24">
        <v>1800</v>
      </c>
      <c r="H20" s="22">
        <v>6400</v>
      </c>
      <c r="I20" s="24">
        <v>8900</v>
      </c>
      <c r="J20" s="24">
        <f t="shared" si="0"/>
        <v>22100</v>
      </c>
      <c r="K20" s="22">
        <v>4800</v>
      </c>
      <c r="L20" s="24">
        <v>25103</v>
      </c>
      <c r="M20" s="59">
        <v>5</v>
      </c>
      <c r="N20" s="59">
        <v>0</v>
      </c>
      <c r="O20" s="50"/>
    </row>
    <row r="21" s="14" customFormat="1" ht="42.75" spans="1:15">
      <c r="A21" s="22">
        <v>18</v>
      </c>
      <c r="B21" s="50" t="s">
        <v>17</v>
      </c>
      <c r="C21" s="50" t="s">
        <v>52</v>
      </c>
      <c r="D21" s="50" t="s">
        <v>53</v>
      </c>
      <c r="E21" s="24">
        <v>0</v>
      </c>
      <c r="F21" s="24">
        <v>5260</v>
      </c>
      <c r="G21" s="24">
        <v>9370</v>
      </c>
      <c r="H21" s="24">
        <v>2172</v>
      </c>
      <c r="I21" s="24">
        <v>3480</v>
      </c>
      <c r="J21" s="24">
        <f t="shared" si="0"/>
        <v>20282</v>
      </c>
      <c r="K21" s="24">
        <v>5250</v>
      </c>
      <c r="L21" s="24">
        <v>15000</v>
      </c>
      <c r="M21" s="59">
        <v>5</v>
      </c>
      <c r="N21" s="59">
        <v>1</v>
      </c>
      <c r="O21" s="50"/>
    </row>
    <row r="22" s="14" customFormat="1" ht="42.75" spans="1:15">
      <c r="A22" s="22">
        <v>19</v>
      </c>
      <c r="B22" s="50" t="s">
        <v>17</v>
      </c>
      <c r="C22" s="50" t="s">
        <v>54</v>
      </c>
      <c r="D22" s="50" t="s">
        <v>55</v>
      </c>
      <c r="E22" s="24">
        <v>0</v>
      </c>
      <c r="F22" s="24">
        <v>100</v>
      </c>
      <c r="G22" s="24">
        <v>1500</v>
      </c>
      <c r="H22" s="24">
        <v>100</v>
      </c>
      <c r="I22" s="24">
        <v>0</v>
      </c>
      <c r="J22" s="24">
        <f t="shared" si="0"/>
        <v>1700</v>
      </c>
      <c r="K22" s="24">
        <v>60</v>
      </c>
      <c r="L22" s="24">
        <v>1000</v>
      </c>
      <c r="M22" s="59">
        <v>0</v>
      </c>
      <c r="N22" s="59">
        <v>0</v>
      </c>
      <c r="O22" s="50"/>
    </row>
    <row r="23" s="14" customFormat="1" ht="28.5" spans="1:15">
      <c r="A23" s="22">
        <v>20</v>
      </c>
      <c r="B23" s="50" t="s">
        <v>17</v>
      </c>
      <c r="C23" s="50" t="s">
        <v>56</v>
      </c>
      <c r="D23" s="50" t="s">
        <v>57</v>
      </c>
      <c r="E23" s="24">
        <v>1216.21</v>
      </c>
      <c r="F23" s="24">
        <v>2884.32</v>
      </c>
      <c r="G23" s="24">
        <v>1166.06</v>
      </c>
      <c r="H23" s="24">
        <v>1033.58</v>
      </c>
      <c r="I23" s="24">
        <v>3176</v>
      </c>
      <c r="J23" s="24">
        <f t="shared" si="0"/>
        <v>9476.17</v>
      </c>
      <c r="K23" s="24">
        <v>16654.38</v>
      </c>
      <c r="L23" s="24">
        <v>27183.84</v>
      </c>
      <c r="M23" s="59">
        <v>3</v>
      </c>
      <c r="N23" s="59">
        <v>2</v>
      </c>
      <c r="O23" s="50"/>
    </row>
    <row r="24" s="14" customFormat="1" ht="28.5" spans="1:15">
      <c r="A24" s="22">
        <v>21</v>
      </c>
      <c r="B24" s="50" t="s">
        <v>17</v>
      </c>
      <c r="C24" s="50" t="s">
        <v>58</v>
      </c>
      <c r="D24" s="50" t="s">
        <v>59</v>
      </c>
      <c r="E24" s="24">
        <v>1294.27</v>
      </c>
      <c r="F24" s="24">
        <v>5043</v>
      </c>
      <c r="G24" s="24">
        <v>1458.6</v>
      </c>
      <c r="H24" s="24">
        <v>6741</v>
      </c>
      <c r="I24" s="24">
        <v>9894.64</v>
      </c>
      <c r="J24" s="24">
        <f t="shared" si="0"/>
        <v>24431.51</v>
      </c>
      <c r="K24" s="24">
        <v>7443.6</v>
      </c>
      <c r="L24" s="24">
        <v>20122.91</v>
      </c>
      <c r="M24" s="59">
        <v>3</v>
      </c>
      <c r="N24" s="59">
        <v>2</v>
      </c>
      <c r="O24" s="50"/>
    </row>
    <row r="25" s="14" customFormat="1" ht="42.75" spans="1:15">
      <c r="A25" s="22">
        <v>22</v>
      </c>
      <c r="B25" s="50" t="s">
        <v>17</v>
      </c>
      <c r="C25" s="50" t="s">
        <v>60</v>
      </c>
      <c r="D25" s="50" t="s">
        <v>61</v>
      </c>
      <c r="E25" s="24">
        <v>0</v>
      </c>
      <c r="F25" s="24">
        <v>6176</v>
      </c>
      <c r="G25" s="24">
        <v>2575</v>
      </c>
      <c r="H25" s="24">
        <v>1200</v>
      </c>
      <c r="I25" s="24">
        <v>5500</v>
      </c>
      <c r="J25" s="24">
        <f t="shared" si="0"/>
        <v>15451</v>
      </c>
      <c r="K25" s="24">
        <v>16000</v>
      </c>
      <c r="L25" s="24">
        <v>16000</v>
      </c>
      <c r="M25" s="59">
        <v>4</v>
      </c>
      <c r="N25" s="59">
        <v>2</v>
      </c>
      <c r="O25" s="50"/>
    </row>
    <row r="26" s="14" customFormat="1" ht="42.75" spans="1:15">
      <c r="A26" s="22">
        <v>23</v>
      </c>
      <c r="B26" s="50" t="s">
        <v>17</v>
      </c>
      <c r="C26" s="50" t="s">
        <v>62</v>
      </c>
      <c r="D26" s="50" t="s">
        <v>63</v>
      </c>
      <c r="E26" s="24">
        <v>0</v>
      </c>
      <c r="F26" s="24">
        <v>0</v>
      </c>
      <c r="G26" s="24">
        <v>800</v>
      </c>
      <c r="H26" s="24">
        <v>600</v>
      </c>
      <c r="I26" s="24">
        <v>0</v>
      </c>
      <c r="J26" s="24">
        <f t="shared" si="0"/>
        <v>1400</v>
      </c>
      <c r="K26" s="24">
        <v>2500</v>
      </c>
      <c r="L26" s="24">
        <v>2500</v>
      </c>
      <c r="M26" s="59"/>
      <c r="N26" s="59"/>
      <c r="O26" s="50"/>
    </row>
    <row r="27" s="14" customFormat="1" ht="42.75" spans="1:15">
      <c r="A27" s="22">
        <v>24</v>
      </c>
      <c r="B27" s="50" t="s">
        <v>17</v>
      </c>
      <c r="C27" s="50" t="s">
        <v>64</v>
      </c>
      <c r="D27" s="50" t="s">
        <v>65</v>
      </c>
      <c r="E27" s="24">
        <v>0</v>
      </c>
      <c r="F27" s="24">
        <v>0</v>
      </c>
      <c r="G27" s="24">
        <v>150</v>
      </c>
      <c r="H27" s="24">
        <v>0</v>
      </c>
      <c r="I27" s="24">
        <v>0</v>
      </c>
      <c r="J27" s="24">
        <f t="shared" si="0"/>
        <v>150</v>
      </c>
      <c r="K27" s="24">
        <v>606</v>
      </c>
      <c r="L27" s="24">
        <v>606</v>
      </c>
      <c r="M27" s="59"/>
      <c r="N27" s="59"/>
      <c r="O27" s="50"/>
    </row>
    <row r="28" s="14" customFormat="1" ht="28.5" spans="1:15">
      <c r="A28" s="22">
        <v>25</v>
      </c>
      <c r="B28" s="50" t="s">
        <v>17</v>
      </c>
      <c r="C28" s="50" t="s">
        <v>66</v>
      </c>
      <c r="D28" s="50" t="s">
        <v>67</v>
      </c>
      <c r="E28" s="24">
        <v>0</v>
      </c>
      <c r="F28" s="24">
        <v>0</v>
      </c>
      <c r="G28" s="24">
        <v>0</v>
      </c>
      <c r="H28" s="24">
        <v>0</v>
      </c>
      <c r="I28" s="24">
        <v>0</v>
      </c>
      <c r="J28" s="24">
        <f t="shared" si="0"/>
        <v>0</v>
      </c>
      <c r="K28" s="24">
        <v>0</v>
      </c>
      <c r="L28" s="24">
        <v>0</v>
      </c>
      <c r="M28" s="59">
        <v>0</v>
      </c>
      <c r="N28" s="59">
        <v>0</v>
      </c>
      <c r="O28" s="50" t="s">
        <v>68</v>
      </c>
    </row>
    <row r="29" s="14" customFormat="1" ht="42.75" spans="1:15">
      <c r="A29" s="22">
        <v>26</v>
      </c>
      <c r="B29" s="50" t="s">
        <v>17</v>
      </c>
      <c r="C29" s="50" t="s">
        <v>69</v>
      </c>
      <c r="D29" s="50" t="s">
        <v>70</v>
      </c>
      <c r="E29" s="24">
        <v>1897</v>
      </c>
      <c r="F29" s="24">
        <v>7500</v>
      </c>
      <c r="G29" s="24">
        <v>1452</v>
      </c>
      <c r="H29" s="24">
        <v>0</v>
      </c>
      <c r="I29" s="24">
        <v>0</v>
      </c>
      <c r="J29" s="24">
        <f t="shared" si="0"/>
        <v>10849</v>
      </c>
      <c r="K29" s="24">
        <v>12580</v>
      </c>
      <c r="L29" s="24">
        <v>0</v>
      </c>
      <c r="M29" s="59">
        <v>1</v>
      </c>
      <c r="N29" s="59">
        <v>1</v>
      </c>
      <c r="O29" s="50" t="s">
        <v>68</v>
      </c>
    </row>
    <row r="30" s="14" customFormat="1" ht="42.75" spans="1:15">
      <c r="A30" s="22">
        <v>27</v>
      </c>
      <c r="B30" s="50" t="s">
        <v>17</v>
      </c>
      <c r="C30" s="50" t="s">
        <v>71</v>
      </c>
      <c r="D30" s="50" t="s">
        <v>72</v>
      </c>
      <c r="E30" s="24">
        <v>120</v>
      </c>
      <c r="F30" s="24">
        <v>3000</v>
      </c>
      <c r="G30" s="24">
        <v>550</v>
      </c>
      <c r="H30" s="24">
        <v>0</v>
      </c>
      <c r="I30" s="24">
        <v>0</v>
      </c>
      <c r="J30" s="24">
        <f t="shared" si="0"/>
        <v>3670</v>
      </c>
      <c r="K30" s="24">
        <v>5964</v>
      </c>
      <c r="L30" s="24">
        <v>0</v>
      </c>
      <c r="M30" s="59">
        <v>1</v>
      </c>
      <c r="N30" s="59">
        <v>1</v>
      </c>
      <c r="O30" s="50" t="s">
        <v>68</v>
      </c>
    </row>
    <row r="31" s="14" customFormat="1" ht="28.5" spans="1:15">
      <c r="A31" s="22">
        <v>28</v>
      </c>
      <c r="B31" s="50" t="s">
        <v>17</v>
      </c>
      <c r="C31" s="50" t="s">
        <v>73</v>
      </c>
      <c r="D31" s="50" t="s">
        <v>74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f t="shared" si="0"/>
        <v>0</v>
      </c>
      <c r="K31" s="24">
        <v>0</v>
      </c>
      <c r="L31" s="24">
        <v>27983</v>
      </c>
      <c r="M31" s="59"/>
      <c r="N31" s="59"/>
      <c r="O31" s="50"/>
    </row>
    <row r="32" s="14" customFormat="1" ht="99.75" spans="1:15">
      <c r="A32" s="22">
        <v>29</v>
      </c>
      <c r="B32" s="50" t="s">
        <v>17</v>
      </c>
      <c r="C32" s="50" t="s">
        <v>75</v>
      </c>
      <c r="D32" s="50" t="s">
        <v>76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f t="shared" si="0"/>
        <v>0</v>
      </c>
      <c r="K32" s="24">
        <v>0</v>
      </c>
      <c r="L32" s="24">
        <v>10404</v>
      </c>
      <c r="M32" s="59">
        <v>0</v>
      </c>
      <c r="N32" s="59">
        <v>0</v>
      </c>
      <c r="O32" s="50" t="s">
        <v>77</v>
      </c>
    </row>
    <row r="33" s="14" customFormat="1" ht="28.5" spans="1:15">
      <c r="A33" s="22">
        <v>30</v>
      </c>
      <c r="B33" s="50" t="s">
        <v>17</v>
      </c>
      <c r="C33" s="50" t="s">
        <v>78</v>
      </c>
      <c r="D33" s="50" t="s">
        <v>79</v>
      </c>
      <c r="E33" s="24">
        <v>272</v>
      </c>
      <c r="F33" s="24">
        <v>7202</v>
      </c>
      <c r="G33" s="24">
        <v>1167</v>
      </c>
      <c r="H33" s="24">
        <v>1836</v>
      </c>
      <c r="I33" s="24">
        <v>4558</v>
      </c>
      <c r="J33" s="24">
        <f t="shared" si="0"/>
        <v>15035</v>
      </c>
      <c r="K33" s="24">
        <v>9460.62</v>
      </c>
      <c r="L33" s="24">
        <v>14987.19</v>
      </c>
      <c r="M33" s="59">
        <v>4</v>
      </c>
      <c r="N33" s="59">
        <v>2</v>
      </c>
      <c r="O33" s="50"/>
    </row>
    <row r="34" s="14" customFormat="1" ht="55.5" customHeight="1" spans="1:15">
      <c r="A34" s="22">
        <v>31</v>
      </c>
      <c r="B34" s="50" t="s">
        <v>17</v>
      </c>
      <c r="C34" s="50" t="s">
        <v>80</v>
      </c>
      <c r="D34" s="50" t="s">
        <v>81</v>
      </c>
      <c r="E34" s="51">
        <v>0</v>
      </c>
      <c r="F34" s="24">
        <v>3500</v>
      </c>
      <c r="G34" s="24">
        <v>1954</v>
      </c>
      <c r="H34" s="22">
        <v>9652</v>
      </c>
      <c r="I34" s="22">
        <v>5734</v>
      </c>
      <c r="J34" s="24">
        <f t="shared" si="0"/>
        <v>20840</v>
      </c>
      <c r="K34" s="45">
        <v>31413</v>
      </c>
      <c r="L34" s="45">
        <v>59811.8</v>
      </c>
      <c r="M34" s="59">
        <v>4</v>
      </c>
      <c r="N34" s="59">
        <v>3</v>
      </c>
      <c r="O34" s="50"/>
    </row>
    <row r="35" s="14" customFormat="1" ht="156.75" spans="1:15">
      <c r="A35" s="22">
        <v>32</v>
      </c>
      <c r="B35" s="50" t="s">
        <v>17</v>
      </c>
      <c r="C35" s="50" t="s">
        <v>82</v>
      </c>
      <c r="D35" s="50" t="s">
        <v>83</v>
      </c>
      <c r="E35" s="24">
        <v>0</v>
      </c>
      <c r="F35" s="24">
        <v>1200</v>
      </c>
      <c r="G35" s="24">
        <v>1118</v>
      </c>
      <c r="H35" s="24">
        <v>3158</v>
      </c>
      <c r="I35" s="24">
        <v>2550</v>
      </c>
      <c r="J35" s="24">
        <f t="shared" si="0"/>
        <v>8026</v>
      </c>
      <c r="K35" s="24">
        <v>3515</v>
      </c>
      <c r="L35" s="24">
        <v>16963.1</v>
      </c>
      <c r="M35" s="59">
        <v>3</v>
      </c>
      <c r="N35" s="60">
        <v>1</v>
      </c>
      <c r="O35" s="50" t="s">
        <v>84</v>
      </c>
    </row>
    <row r="36" s="14" customFormat="1" ht="28.5" spans="1:15">
      <c r="A36" s="22">
        <v>33</v>
      </c>
      <c r="B36" s="50" t="s">
        <v>17</v>
      </c>
      <c r="C36" s="50" t="s">
        <v>85</v>
      </c>
      <c r="D36" s="50" t="s">
        <v>86</v>
      </c>
      <c r="E36" s="24">
        <v>726</v>
      </c>
      <c r="F36" s="24">
        <v>11750</v>
      </c>
      <c r="G36" s="24">
        <v>1156</v>
      </c>
      <c r="H36" s="24">
        <v>2180</v>
      </c>
      <c r="I36" s="24">
        <v>3364</v>
      </c>
      <c r="J36" s="24">
        <f t="shared" si="0"/>
        <v>19176</v>
      </c>
      <c r="K36" s="24">
        <v>7350.11</v>
      </c>
      <c r="L36" s="24">
        <v>19804.8</v>
      </c>
      <c r="M36" s="59">
        <v>4</v>
      </c>
      <c r="N36" s="60">
        <v>2</v>
      </c>
      <c r="O36" s="50"/>
    </row>
    <row r="37" s="14" customFormat="1" ht="28.5" spans="1:15">
      <c r="A37" s="22">
        <v>34</v>
      </c>
      <c r="B37" s="50" t="s">
        <v>17</v>
      </c>
      <c r="C37" s="50" t="s">
        <v>87</v>
      </c>
      <c r="D37" s="50" t="s">
        <v>88</v>
      </c>
      <c r="E37" s="24">
        <v>60</v>
      </c>
      <c r="F37" s="24">
        <v>4025</v>
      </c>
      <c r="G37" s="24">
        <v>250</v>
      </c>
      <c r="H37" s="24">
        <v>1003</v>
      </c>
      <c r="I37" s="24">
        <v>2410</v>
      </c>
      <c r="J37" s="24">
        <f t="shared" si="0"/>
        <v>7748</v>
      </c>
      <c r="K37" s="24">
        <v>7866</v>
      </c>
      <c r="L37" s="24">
        <v>8400</v>
      </c>
      <c r="M37" s="59">
        <v>3</v>
      </c>
      <c r="N37" s="60">
        <v>2</v>
      </c>
      <c r="O37" s="50"/>
    </row>
    <row r="38" s="14" customFormat="1" ht="42.75" spans="1:15">
      <c r="A38" s="22">
        <v>35</v>
      </c>
      <c r="B38" s="50" t="s">
        <v>17</v>
      </c>
      <c r="C38" s="50" t="s">
        <v>89</v>
      </c>
      <c r="D38" s="50" t="s">
        <v>90</v>
      </c>
      <c r="E38" s="24">
        <v>107</v>
      </c>
      <c r="F38" s="24">
        <v>2043</v>
      </c>
      <c r="G38" s="24">
        <v>650</v>
      </c>
      <c r="H38" s="24">
        <v>0</v>
      </c>
      <c r="I38" s="24">
        <v>0</v>
      </c>
      <c r="J38" s="24">
        <f t="shared" si="0"/>
        <v>2800</v>
      </c>
      <c r="K38" s="24">
        <v>134</v>
      </c>
      <c r="L38" s="24">
        <v>2800</v>
      </c>
      <c r="M38" s="59"/>
      <c r="N38" s="59"/>
      <c r="O38" s="50"/>
    </row>
    <row r="39" s="14" customFormat="1" ht="28.5" spans="1:15">
      <c r="A39" s="22">
        <v>36</v>
      </c>
      <c r="B39" s="50" t="s">
        <v>17</v>
      </c>
      <c r="C39" s="50" t="s">
        <v>91</v>
      </c>
      <c r="D39" s="50" t="s">
        <v>92</v>
      </c>
      <c r="E39" s="24">
        <v>1470</v>
      </c>
      <c r="F39" s="24">
        <v>9000</v>
      </c>
      <c r="G39" s="24">
        <v>3100</v>
      </c>
      <c r="H39" s="45">
        <v>5268</v>
      </c>
      <c r="I39" s="45">
        <v>1926</v>
      </c>
      <c r="J39" s="24">
        <f t="shared" si="0"/>
        <v>20764</v>
      </c>
      <c r="K39" s="45">
        <v>12402.5</v>
      </c>
      <c r="L39" s="24">
        <v>29433.37</v>
      </c>
      <c r="M39" s="59">
        <v>4</v>
      </c>
      <c r="N39" s="60">
        <v>2</v>
      </c>
      <c r="O39" s="50"/>
    </row>
    <row r="40" s="14" customFormat="1" ht="42.75" spans="1:15">
      <c r="A40" s="22">
        <v>37</v>
      </c>
      <c r="B40" s="50" t="s">
        <v>17</v>
      </c>
      <c r="C40" s="50" t="s">
        <v>93</v>
      </c>
      <c r="D40" s="50" t="s">
        <v>94</v>
      </c>
      <c r="E40" s="24">
        <v>0</v>
      </c>
      <c r="F40" s="24">
        <v>0</v>
      </c>
      <c r="G40" s="24">
        <v>1280</v>
      </c>
      <c r="H40" s="24">
        <v>0</v>
      </c>
      <c r="I40" s="24">
        <v>0</v>
      </c>
      <c r="J40" s="24">
        <f t="shared" si="0"/>
        <v>1280</v>
      </c>
      <c r="K40" s="24">
        <v>300</v>
      </c>
      <c r="L40" s="24">
        <v>500</v>
      </c>
      <c r="M40" s="59">
        <v>0</v>
      </c>
      <c r="N40" s="59">
        <v>1</v>
      </c>
      <c r="O40" s="50"/>
    </row>
    <row r="41" s="14" customFormat="1" ht="42.75" spans="1:15">
      <c r="A41" s="22">
        <v>38</v>
      </c>
      <c r="B41" s="50" t="s">
        <v>17</v>
      </c>
      <c r="C41" s="50" t="s">
        <v>95</v>
      </c>
      <c r="D41" s="50" t="s">
        <v>96</v>
      </c>
      <c r="E41" s="24">
        <v>0</v>
      </c>
      <c r="F41" s="24">
        <v>20000</v>
      </c>
      <c r="G41" s="24">
        <v>3800</v>
      </c>
      <c r="H41" s="24">
        <v>4160</v>
      </c>
      <c r="I41" s="24">
        <v>1150</v>
      </c>
      <c r="J41" s="24">
        <f t="shared" si="0"/>
        <v>29110</v>
      </c>
      <c r="K41" s="24">
        <v>10000</v>
      </c>
      <c r="L41" s="24">
        <v>13300</v>
      </c>
      <c r="M41" s="59">
        <v>1</v>
      </c>
      <c r="N41" s="60">
        <v>5</v>
      </c>
      <c r="O41" s="50"/>
    </row>
    <row r="42" s="14" customFormat="1" ht="28.5" spans="1:15">
      <c r="A42" s="22">
        <v>39</v>
      </c>
      <c r="B42" s="50" t="s">
        <v>17</v>
      </c>
      <c r="C42" s="50" t="s">
        <v>97</v>
      </c>
      <c r="D42" s="50" t="s">
        <v>98</v>
      </c>
      <c r="E42" s="24">
        <v>1885</v>
      </c>
      <c r="F42" s="24">
        <v>6006</v>
      </c>
      <c r="G42" s="24">
        <v>2018</v>
      </c>
      <c r="H42" s="24">
        <v>2120</v>
      </c>
      <c r="I42" s="24">
        <v>1399</v>
      </c>
      <c r="J42" s="24">
        <f t="shared" si="0"/>
        <v>13428</v>
      </c>
      <c r="K42" s="24">
        <v>12000</v>
      </c>
      <c r="L42" s="24">
        <v>11641</v>
      </c>
      <c r="M42" s="59">
        <v>3</v>
      </c>
      <c r="N42" s="59">
        <v>2</v>
      </c>
      <c r="O42" s="50"/>
    </row>
    <row r="43" s="14" customFormat="1" ht="42.75" spans="1:15">
      <c r="A43" s="22">
        <v>40</v>
      </c>
      <c r="B43" s="50" t="s">
        <v>17</v>
      </c>
      <c r="C43" s="50" t="s">
        <v>99</v>
      </c>
      <c r="D43" s="50" t="s">
        <v>100</v>
      </c>
      <c r="E43" s="42">
        <v>80</v>
      </c>
      <c r="F43" s="42">
        <v>8500</v>
      </c>
      <c r="G43" s="42">
        <v>3500</v>
      </c>
      <c r="H43" s="42">
        <v>5000</v>
      </c>
      <c r="I43" s="42">
        <v>4000</v>
      </c>
      <c r="J43" s="24">
        <f t="shared" si="0"/>
        <v>21080</v>
      </c>
      <c r="K43" s="54">
        <v>22000</v>
      </c>
      <c r="L43" s="54">
        <v>43000</v>
      </c>
      <c r="M43" s="59">
        <v>2</v>
      </c>
      <c r="N43" s="60">
        <v>3</v>
      </c>
      <c r="O43" s="50"/>
    </row>
    <row r="44" s="14" customFormat="1" ht="28.5" spans="1:15">
      <c r="A44" s="22">
        <v>41</v>
      </c>
      <c r="B44" s="50" t="s">
        <v>17</v>
      </c>
      <c r="C44" s="50" t="s">
        <v>101</v>
      </c>
      <c r="D44" s="50" t="s">
        <v>102</v>
      </c>
      <c r="E44" s="24">
        <v>620</v>
      </c>
      <c r="F44" s="24">
        <v>1400</v>
      </c>
      <c r="G44" s="24">
        <v>120</v>
      </c>
      <c r="H44" s="24">
        <v>1600</v>
      </c>
      <c r="I44" s="24">
        <v>0</v>
      </c>
      <c r="J44" s="24">
        <f t="shared" si="0"/>
        <v>3740</v>
      </c>
      <c r="K44" s="24">
        <v>3000</v>
      </c>
      <c r="L44" s="24">
        <v>5140</v>
      </c>
      <c r="M44" s="59">
        <v>1</v>
      </c>
      <c r="N44" s="59">
        <v>1</v>
      </c>
      <c r="O44" s="50"/>
    </row>
    <row r="45" s="14" customFormat="1" ht="28.5" spans="1:15">
      <c r="A45" s="22">
        <v>42</v>
      </c>
      <c r="B45" s="50" t="s">
        <v>17</v>
      </c>
      <c r="C45" s="50" t="s">
        <v>103</v>
      </c>
      <c r="D45" s="50" t="s">
        <v>104</v>
      </c>
      <c r="E45" s="24">
        <v>0</v>
      </c>
      <c r="F45" s="24">
        <v>9620</v>
      </c>
      <c r="G45" s="24">
        <v>8088.3</v>
      </c>
      <c r="H45" s="24">
        <v>6655</v>
      </c>
      <c r="I45" s="24">
        <v>3500</v>
      </c>
      <c r="J45" s="24">
        <f t="shared" si="0"/>
        <v>27863.3</v>
      </c>
      <c r="K45" s="24">
        <v>18041</v>
      </c>
      <c r="L45" s="24">
        <v>36301.71</v>
      </c>
      <c r="M45" s="59">
        <v>3</v>
      </c>
      <c r="N45" s="59">
        <v>2</v>
      </c>
      <c r="O45" s="50"/>
    </row>
    <row r="46" s="14" customFormat="1" ht="99.75" spans="1:15">
      <c r="A46" s="22">
        <v>43</v>
      </c>
      <c r="B46" s="50" t="s">
        <v>17</v>
      </c>
      <c r="C46" s="50" t="s">
        <v>105</v>
      </c>
      <c r="D46" s="50" t="s">
        <v>106</v>
      </c>
      <c r="E46" s="24">
        <v>0</v>
      </c>
      <c r="F46" s="24">
        <v>9613.06</v>
      </c>
      <c r="G46" s="24">
        <v>4763.33</v>
      </c>
      <c r="H46" s="24">
        <v>3920.27</v>
      </c>
      <c r="I46" s="24">
        <v>2523.9</v>
      </c>
      <c r="J46" s="24">
        <f t="shared" si="0"/>
        <v>20820.56</v>
      </c>
      <c r="K46" s="24">
        <v>19500</v>
      </c>
      <c r="L46" s="24">
        <v>52477.24</v>
      </c>
      <c r="M46" s="59">
        <v>2</v>
      </c>
      <c r="N46" s="59">
        <v>2</v>
      </c>
      <c r="O46" s="50" t="s">
        <v>107</v>
      </c>
    </row>
    <row r="47" s="14" customFormat="1" ht="42.75" spans="1:15">
      <c r="A47" s="22">
        <v>44</v>
      </c>
      <c r="B47" s="50" t="s">
        <v>17</v>
      </c>
      <c r="C47" s="50" t="s">
        <v>108</v>
      </c>
      <c r="D47" s="50" t="s">
        <v>36</v>
      </c>
      <c r="E47" s="24">
        <v>0</v>
      </c>
      <c r="F47" s="24">
        <v>0</v>
      </c>
      <c r="G47" s="24">
        <v>382.16</v>
      </c>
      <c r="H47" s="24">
        <v>1000</v>
      </c>
      <c r="I47" s="24">
        <v>0</v>
      </c>
      <c r="J47" s="24">
        <f t="shared" si="0"/>
        <v>1382.16</v>
      </c>
      <c r="K47" s="24">
        <v>0</v>
      </c>
      <c r="L47" s="24">
        <v>736</v>
      </c>
      <c r="M47" s="59">
        <v>0</v>
      </c>
      <c r="N47" s="59">
        <v>0</v>
      </c>
      <c r="O47" s="50"/>
    </row>
    <row r="48" s="14" customFormat="1" ht="28.5" spans="1:15">
      <c r="A48" s="22">
        <v>45</v>
      </c>
      <c r="B48" s="50" t="s">
        <v>17</v>
      </c>
      <c r="C48" s="50" t="s">
        <v>109</v>
      </c>
      <c r="D48" s="50" t="s">
        <v>110</v>
      </c>
      <c r="E48" s="24">
        <v>770</v>
      </c>
      <c r="F48" s="24">
        <v>2640</v>
      </c>
      <c r="G48" s="24">
        <v>1477</v>
      </c>
      <c r="H48" s="24">
        <v>1057</v>
      </c>
      <c r="I48" s="24">
        <v>5730</v>
      </c>
      <c r="J48" s="24">
        <f t="shared" si="0"/>
        <v>11674</v>
      </c>
      <c r="K48" s="24">
        <v>8858</v>
      </c>
      <c r="L48" s="24">
        <v>15414.3</v>
      </c>
      <c r="M48" s="59">
        <v>3</v>
      </c>
      <c r="N48" s="59">
        <v>1</v>
      </c>
      <c r="O48" s="50"/>
    </row>
    <row r="49" s="14" customFormat="1" ht="28.5" spans="1:15">
      <c r="A49" s="22">
        <v>46</v>
      </c>
      <c r="B49" s="50" t="s">
        <v>17</v>
      </c>
      <c r="C49" s="50" t="s">
        <v>111</v>
      </c>
      <c r="D49" s="50" t="s">
        <v>112</v>
      </c>
      <c r="E49" s="24">
        <v>0</v>
      </c>
      <c r="F49" s="24">
        <v>0</v>
      </c>
      <c r="G49" s="24">
        <v>0</v>
      </c>
      <c r="H49" s="24">
        <v>2000</v>
      </c>
      <c r="I49" s="24">
        <v>5500</v>
      </c>
      <c r="J49" s="24">
        <f t="shared" si="0"/>
        <v>7500</v>
      </c>
      <c r="K49" s="24">
        <v>23120</v>
      </c>
      <c r="L49" s="24">
        <v>51484.7</v>
      </c>
      <c r="M49" s="59">
        <v>2</v>
      </c>
      <c r="N49" s="59">
        <v>2</v>
      </c>
      <c r="O49" s="50"/>
    </row>
    <row r="50" s="14" customFormat="1" ht="57" spans="1:15">
      <c r="A50" s="22">
        <v>47</v>
      </c>
      <c r="B50" s="50" t="s">
        <v>17</v>
      </c>
      <c r="C50" s="50" t="s">
        <v>113</v>
      </c>
      <c r="D50" s="50" t="s">
        <v>114</v>
      </c>
      <c r="E50" s="24">
        <v>8714.36</v>
      </c>
      <c r="F50" s="52">
        <v>33940.456</v>
      </c>
      <c r="G50" s="52">
        <v>28246.176</v>
      </c>
      <c r="H50" s="22">
        <v>25588</v>
      </c>
      <c r="I50" s="52">
        <v>50339.04</v>
      </c>
      <c r="J50" s="24">
        <f t="shared" si="0"/>
        <v>146828.032</v>
      </c>
      <c r="K50" s="24">
        <v>49466</v>
      </c>
      <c r="L50" s="22">
        <v>65370</v>
      </c>
      <c r="M50" s="59">
        <v>25</v>
      </c>
      <c r="N50" s="59">
        <v>5</v>
      </c>
      <c r="O50" s="50"/>
    </row>
    <row r="51" s="14" customFormat="1" ht="71.25" spans="1:15">
      <c r="A51" s="22">
        <v>48</v>
      </c>
      <c r="B51" s="50" t="s">
        <v>17</v>
      </c>
      <c r="C51" s="50" t="s">
        <v>115</v>
      </c>
      <c r="D51" s="50" t="s">
        <v>116</v>
      </c>
      <c r="E51" s="24">
        <v>0</v>
      </c>
      <c r="F51" s="24">
        <v>6440</v>
      </c>
      <c r="G51" s="24">
        <v>48460</v>
      </c>
      <c r="H51" s="24">
        <v>33960</v>
      </c>
      <c r="I51" s="24">
        <v>10845</v>
      </c>
      <c r="J51" s="24">
        <f t="shared" si="0"/>
        <v>99705</v>
      </c>
      <c r="K51" s="24">
        <v>0</v>
      </c>
      <c r="L51" s="24">
        <v>83500</v>
      </c>
      <c r="M51" s="59">
        <v>20</v>
      </c>
      <c r="N51" s="59">
        <v>0</v>
      </c>
      <c r="O51" s="50" t="s">
        <v>117</v>
      </c>
    </row>
    <row r="52" s="1" customFormat="1" ht="38" customHeight="1" spans="1:15">
      <c r="A52" s="53"/>
      <c r="B52" s="53" t="s">
        <v>118</v>
      </c>
      <c r="C52" s="53"/>
      <c r="D52" s="53"/>
      <c r="E52" s="54">
        <f>SUM(E4:E51)</f>
        <v>35848.51</v>
      </c>
      <c r="F52" s="54">
        <f>SUM(F4:F51)</f>
        <v>206452.836</v>
      </c>
      <c r="G52" s="54">
        <f>SUM(G4:G51)</f>
        <v>163073.996</v>
      </c>
      <c r="H52" s="54">
        <f>SUM(H4:H51)</f>
        <v>163556.9</v>
      </c>
      <c r="I52" s="54">
        <f>SUM(I4:I51)</f>
        <v>167962.88</v>
      </c>
      <c r="J52" s="24">
        <f t="shared" si="0"/>
        <v>736895.122</v>
      </c>
      <c r="K52" s="54">
        <f>SUM(K4:K51)</f>
        <v>626092.37</v>
      </c>
      <c r="L52" s="54">
        <f>SUM(L4:L51)</f>
        <v>1179642.19</v>
      </c>
      <c r="M52" s="61">
        <f>SUM(M4:M51)</f>
        <v>138</v>
      </c>
      <c r="N52" s="61">
        <f>SUM(N4:N51)</f>
        <v>79</v>
      </c>
      <c r="O52" s="53"/>
    </row>
    <row r="53" s="1" customFormat="1" ht="38" customHeight="1" spans="1:15">
      <c r="A53" s="55" t="s">
        <v>119</v>
      </c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62"/>
      <c r="O53" s="63"/>
    </row>
    <row r="54" spans="5:12">
      <c r="E54" s="56"/>
      <c r="F54" s="56"/>
      <c r="G54" s="56"/>
      <c r="H54" s="56"/>
      <c r="I54" s="56"/>
      <c r="J54" s="56"/>
      <c r="K54" s="56"/>
      <c r="L54" s="56"/>
    </row>
  </sheetData>
  <sheetProtection formatCells="0" formatColumns="0" formatRows="0" insertRows="0" insertColumns="0" insertHyperlinks="0" deleteColumns="0" deleteRows="0" sort="0" autoFilter="0" pivotTables="0"/>
  <protectedRanges>
    <protectedRange sqref="A$1:L$1048576" name="Range1"/>
  </protectedRanges>
  <autoFilter xmlns:etc="http://www.wps.cn/officeDocument/2017/etCustomData" ref="A3:L53" etc:filterBottomFollowUsedRange="0">
    <extLst/>
  </autoFilter>
  <mergeCells count="19">
    <mergeCell ref="A1:O1"/>
    <mergeCell ref="E2:J2"/>
    <mergeCell ref="A53:M53"/>
    <mergeCell ref="A2:A3"/>
    <mergeCell ref="B2:B3"/>
    <mergeCell ref="C2:C3"/>
    <mergeCell ref="D2:D3"/>
    <mergeCell ref="K2:K3"/>
    <mergeCell ref="L2:L3"/>
    <mergeCell ref="M2:M3"/>
    <mergeCell ref="M12:M13"/>
    <mergeCell ref="M25:M27"/>
    <mergeCell ref="M37:M38"/>
    <mergeCell ref="N2:N3"/>
    <mergeCell ref="N4:N5"/>
    <mergeCell ref="N12:N13"/>
    <mergeCell ref="N25:N27"/>
    <mergeCell ref="N37:N38"/>
    <mergeCell ref="O2:O3"/>
  </mergeCells>
  <printOptions horizontalCentered="1"/>
  <pageMargins left="0.751388888888889" right="0.751388888888889" top="1" bottom="1" header="0.5" footer="0.5"/>
  <pageSetup paperSize="8" fitToHeight="0" orientation="landscape" horizontalDpi="600"/>
  <headerFooter/>
  <rowBreaks count="2" manualBreakCount="2">
    <brk id="43" max="16383" man="1"/>
    <brk id="5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M47"/>
  <sheetViews>
    <sheetView view="pageBreakPreview" zoomScaleNormal="90" topLeftCell="A38" workbookViewId="0">
      <selection activeCell="G50" sqref="G50"/>
    </sheetView>
  </sheetViews>
  <sheetFormatPr defaultColWidth="9" defaultRowHeight="13.5"/>
  <cols>
    <col min="1" max="2" width="12.625" style="13" customWidth="1"/>
    <col min="3" max="3" width="17.125" style="13" customWidth="1"/>
    <col min="4" max="4" width="21.5" style="13" customWidth="1"/>
    <col min="5" max="5" width="15.875" style="13" customWidth="1"/>
    <col min="6" max="7" width="13.5" style="13" customWidth="1"/>
    <col min="8" max="8" width="23.5" style="13" customWidth="1"/>
    <col min="9" max="9" width="20.275" style="13" customWidth="1"/>
    <col min="10" max="10" width="11.375" style="15" customWidth="1"/>
    <col min="11" max="11" width="11.9416666666667" style="15" customWidth="1"/>
    <col min="12" max="12" width="18.875" style="13" customWidth="1"/>
    <col min="13" max="13" width="18.75" style="13" customWidth="1"/>
    <col min="14" max="16384" width="9" style="13"/>
  </cols>
  <sheetData>
    <row r="1" s="13" customFormat="1" ht="52" customHeight="1" spans="1:13">
      <c r="A1" s="16" t="s">
        <v>120</v>
      </c>
      <c r="B1" s="16"/>
      <c r="C1" s="16"/>
      <c r="D1" s="16"/>
      <c r="E1" s="16"/>
      <c r="F1" s="16"/>
      <c r="G1" s="16"/>
      <c r="H1" s="16"/>
      <c r="I1" s="16"/>
      <c r="J1" s="37"/>
      <c r="K1" s="37"/>
      <c r="L1" s="16"/>
      <c r="M1" s="16"/>
    </row>
    <row r="2" s="14" customFormat="1" ht="35.25" customHeight="1" spans="1:13">
      <c r="A2" s="17" t="s">
        <v>1</v>
      </c>
      <c r="B2" s="17" t="s">
        <v>2</v>
      </c>
      <c r="C2" s="17" t="s">
        <v>3</v>
      </c>
      <c r="D2" s="17" t="s">
        <v>4</v>
      </c>
      <c r="E2" s="18" t="s">
        <v>5</v>
      </c>
      <c r="F2" s="19"/>
      <c r="G2" s="20"/>
      <c r="H2" s="21" t="s">
        <v>7</v>
      </c>
      <c r="I2" s="17" t="s">
        <v>121</v>
      </c>
      <c r="J2" s="38" t="s">
        <v>8</v>
      </c>
      <c r="K2" s="39" t="s">
        <v>9</v>
      </c>
      <c r="L2" s="40" t="s">
        <v>122</v>
      </c>
      <c r="M2" s="17" t="s">
        <v>123</v>
      </c>
    </row>
    <row r="3" s="14" customFormat="1" ht="57" spans="1:13">
      <c r="A3" s="17"/>
      <c r="B3" s="17"/>
      <c r="C3" s="17"/>
      <c r="D3" s="17"/>
      <c r="E3" s="17" t="s">
        <v>11</v>
      </c>
      <c r="F3" s="17" t="s">
        <v>124</v>
      </c>
      <c r="G3" s="17" t="s">
        <v>125</v>
      </c>
      <c r="H3" s="21"/>
      <c r="I3" s="17"/>
      <c r="J3" s="38"/>
      <c r="K3" s="41"/>
      <c r="L3" s="40"/>
      <c r="M3" s="17"/>
    </row>
    <row r="4" s="14" customFormat="1" ht="30" customHeight="1" spans="1:13">
      <c r="A4" s="22">
        <v>1</v>
      </c>
      <c r="B4" s="23" t="s">
        <v>126</v>
      </c>
      <c r="C4" s="23" t="s">
        <v>127</v>
      </c>
      <c r="D4" s="23" t="s">
        <v>128</v>
      </c>
      <c r="E4" s="24">
        <v>12525.82</v>
      </c>
      <c r="F4" s="24">
        <v>1940</v>
      </c>
      <c r="G4" s="24">
        <f>E4+F4</f>
        <v>14465.82</v>
      </c>
      <c r="H4" s="25">
        <v>9258.56</v>
      </c>
      <c r="I4" s="24"/>
      <c r="J4" s="42">
        <v>5</v>
      </c>
      <c r="K4" s="42">
        <v>0</v>
      </c>
      <c r="L4" s="33" t="s">
        <v>129</v>
      </c>
      <c r="M4" s="33" t="s">
        <v>130</v>
      </c>
    </row>
    <row r="5" s="14" customFormat="1" ht="30" customHeight="1" spans="1:13">
      <c r="A5" s="22">
        <v>2</v>
      </c>
      <c r="B5" s="23" t="s">
        <v>131</v>
      </c>
      <c r="C5" s="23" t="s">
        <v>132</v>
      </c>
      <c r="D5" s="23" t="s">
        <v>44</v>
      </c>
      <c r="E5" s="24">
        <v>5700</v>
      </c>
      <c r="F5" s="24">
        <v>3500</v>
      </c>
      <c r="G5" s="24">
        <f t="shared" ref="G5:G45" si="0">E5+F5</f>
        <v>9200</v>
      </c>
      <c r="H5" s="25">
        <v>19600</v>
      </c>
      <c r="I5" s="24"/>
      <c r="J5" s="42">
        <v>4</v>
      </c>
      <c r="K5" s="42">
        <v>0</v>
      </c>
      <c r="L5" s="33" t="s">
        <v>133</v>
      </c>
      <c r="M5" s="33" t="s">
        <v>134</v>
      </c>
    </row>
    <row r="6" s="14" customFormat="1" ht="30" customHeight="1" spans="1:13">
      <c r="A6" s="22">
        <v>3</v>
      </c>
      <c r="B6" s="23" t="s">
        <v>135</v>
      </c>
      <c r="C6" s="23" t="s">
        <v>136</v>
      </c>
      <c r="D6" s="23" t="s">
        <v>49</v>
      </c>
      <c r="E6" s="24">
        <v>5039.05</v>
      </c>
      <c r="F6" s="24">
        <v>0</v>
      </c>
      <c r="G6" s="24">
        <f t="shared" si="0"/>
        <v>5039.05</v>
      </c>
      <c r="H6" s="25">
        <v>96</v>
      </c>
      <c r="I6" s="24"/>
      <c r="J6" s="42">
        <v>2</v>
      </c>
      <c r="K6" s="42">
        <v>0</v>
      </c>
      <c r="L6" s="33" t="s">
        <v>137</v>
      </c>
      <c r="M6" s="33" t="s">
        <v>138</v>
      </c>
    </row>
    <row r="7" s="14" customFormat="1" ht="30" customHeight="1" spans="1:13">
      <c r="A7" s="22">
        <v>4</v>
      </c>
      <c r="B7" s="23" t="s">
        <v>139</v>
      </c>
      <c r="C7" s="23" t="s">
        <v>140</v>
      </c>
      <c r="D7" s="23" t="s">
        <v>141</v>
      </c>
      <c r="E7" s="24">
        <v>647</v>
      </c>
      <c r="F7" s="24">
        <v>0</v>
      </c>
      <c r="G7" s="24">
        <f t="shared" si="0"/>
        <v>647</v>
      </c>
      <c r="H7" s="25">
        <v>647</v>
      </c>
      <c r="I7" s="24"/>
      <c r="J7" s="42">
        <v>1</v>
      </c>
      <c r="K7" s="42">
        <v>0</v>
      </c>
      <c r="L7" s="33" t="s">
        <v>142</v>
      </c>
      <c r="M7" s="33" t="s">
        <v>143</v>
      </c>
    </row>
    <row r="8" s="14" customFormat="1" ht="30" customHeight="1" spans="1:13">
      <c r="A8" s="22">
        <v>5</v>
      </c>
      <c r="B8" s="23" t="s">
        <v>144</v>
      </c>
      <c r="C8" s="23" t="s">
        <v>145</v>
      </c>
      <c r="D8" s="23" t="s">
        <v>146</v>
      </c>
      <c r="E8" s="24">
        <v>1703</v>
      </c>
      <c r="F8" s="24">
        <v>0</v>
      </c>
      <c r="G8" s="24">
        <f t="shared" si="0"/>
        <v>1703</v>
      </c>
      <c r="H8" s="25">
        <v>0</v>
      </c>
      <c r="I8" s="24"/>
      <c r="J8" s="42">
        <v>1</v>
      </c>
      <c r="K8" s="42">
        <v>0</v>
      </c>
      <c r="L8" s="33" t="s">
        <v>147</v>
      </c>
      <c r="M8" s="33" t="s">
        <v>148</v>
      </c>
    </row>
    <row r="9" s="14" customFormat="1" ht="30" customHeight="1" spans="1:13">
      <c r="A9" s="22">
        <v>6</v>
      </c>
      <c r="B9" s="23" t="s">
        <v>149</v>
      </c>
      <c r="C9" s="23" t="s">
        <v>150</v>
      </c>
      <c r="D9" s="23" t="s">
        <v>151</v>
      </c>
      <c r="E9" s="24">
        <v>3213.57</v>
      </c>
      <c r="F9" s="24">
        <v>0</v>
      </c>
      <c r="G9" s="24">
        <f t="shared" si="0"/>
        <v>3213.57</v>
      </c>
      <c r="H9" s="25">
        <v>3213.57</v>
      </c>
      <c r="I9" s="24"/>
      <c r="J9" s="42">
        <v>1</v>
      </c>
      <c r="K9" s="42">
        <v>0</v>
      </c>
      <c r="L9" s="33" t="s">
        <v>152</v>
      </c>
      <c r="M9" s="33" t="s">
        <v>153</v>
      </c>
    </row>
    <row r="10" s="14" customFormat="1" ht="30" customHeight="1" spans="1:13">
      <c r="A10" s="22">
        <v>7</v>
      </c>
      <c r="B10" s="23" t="s">
        <v>154</v>
      </c>
      <c r="C10" s="23" t="s">
        <v>155</v>
      </c>
      <c r="D10" s="23" t="s">
        <v>156</v>
      </c>
      <c r="E10" s="24">
        <v>1304</v>
      </c>
      <c r="F10" s="24">
        <v>2264</v>
      </c>
      <c r="G10" s="24">
        <f t="shared" si="0"/>
        <v>3568</v>
      </c>
      <c r="H10" s="25">
        <v>3568</v>
      </c>
      <c r="I10" s="24"/>
      <c r="J10" s="42">
        <v>1</v>
      </c>
      <c r="K10" s="43">
        <v>0</v>
      </c>
      <c r="L10" s="33" t="s">
        <v>157</v>
      </c>
      <c r="M10" s="33" t="s">
        <v>158</v>
      </c>
    </row>
    <row r="11" s="14" customFormat="1" ht="30" customHeight="1" spans="1:13">
      <c r="A11" s="22">
        <v>8</v>
      </c>
      <c r="B11" s="23" t="s">
        <v>154</v>
      </c>
      <c r="C11" s="23" t="s">
        <v>159</v>
      </c>
      <c r="D11" s="23" t="s">
        <v>57</v>
      </c>
      <c r="E11" s="24">
        <v>691</v>
      </c>
      <c r="F11" s="24">
        <v>50</v>
      </c>
      <c r="G11" s="24">
        <f t="shared" si="0"/>
        <v>741</v>
      </c>
      <c r="H11" s="25">
        <v>741</v>
      </c>
      <c r="I11" s="24"/>
      <c r="J11" s="42"/>
      <c r="K11" s="44"/>
      <c r="L11" s="33" t="s">
        <v>157</v>
      </c>
      <c r="M11" s="33" t="s">
        <v>158</v>
      </c>
    </row>
    <row r="12" s="14" customFormat="1" ht="30" customHeight="1" spans="1:13">
      <c r="A12" s="22">
        <v>9</v>
      </c>
      <c r="B12" s="23" t="s">
        <v>160</v>
      </c>
      <c r="C12" s="23" t="s">
        <v>161</v>
      </c>
      <c r="D12" s="23" t="s">
        <v>61</v>
      </c>
      <c r="E12" s="24">
        <v>1494</v>
      </c>
      <c r="F12" s="24">
        <v>150</v>
      </c>
      <c r="G12" s="24">
        <f t="shared" si="0"/>
        <v>1644</v>
      </c>
      <c r="H12" s="25">
        <v>0</v>
      </c>
      <c r="I12" s="24"/>
      <c r="J12" s="42">
        <v>1</v>
      </c>
      <c r="K12" s="42">
        <v>0</v>
      </c>
      <c r="L12" s="33" t="s">
        <v>162</v>
      </c>
      <c r="M12" s="33" t="s">
        <v>163</v>
      </c>
    </row>
    <row r="13" s="14" customFormat="1" ht="30" customHeight="1" spans="1:13">
      <c r="A13" s="22">
        <v>10</v>
      </c>
      <c r="B13" s="23" t="s">
        <v>164</v>
      </c>
      <c r="C13" s="23" t="s">
        <v>165</v>
      </c>
      <c r="D13" s="23" t="s">
        <v>166</v>
      </c>
      <c r="E13" s="24">
        <v>5300</v>
      </c>
      <c r="F13" s="24">
        <v>0</v>
      </c>
      <c r="G13" s="24">
        <f t="shared" si="0"/>
        <v>5300</v>
      </c>
      <c r="H13" s="25">
        <v>7628</v>
      </c>
      <c r="I13" s="24"/>
      <c r="J13" s="42">
        <v>2</v>
      </c>
      <c r="K13" s="42">
        <v>0</v>
      </c>
      <c r="L13" s="33" t="s">
        <v>167</v>
      </c>
      <c r="M13" s="33" t="s">
        <v>168</v>
      </c>
    </row>
    <row r="14" s="14" customFormat="1" ht="30" customHeight="1" spans="1:13">
      <c r="A14" s="22">
        <v>11</v>
      </c>
      <c r="B14" s="23" t="s">
        <v>169</v>
      </c>
      <c r="C14" s="23" t="s">
        <v>170</v>
      </c>
      <c r="D14" s="23" t="s">
        <v>171</v>
      </c>
      <c r="E14" s="26">
        <v>5409</v>
      </c>
      <c r="F14" s="26">
        <v>3905</v>
      </c>
      <c r="G14" s="24">
        <f t="shared" si="0"/>
        <v>9314</v>
      </c>
      <c r="H14" s="25">
        <v>6000</v>
      </c>
      <c r="I14" s="24"/>
      <c r="J14" s="42">
        <v>3</v>
      </c>
      <c r="K14" s="42">
        <v>0</v>
      </c>
      <c r="L14" s="33" t="s">
        <v>172</v>
      </c>
      <c r="M14" s="33" t="s">
        <v>173</v>
      </c>
    </row>
    <row r="15" s="14" customFormat="1" ht="30" customHeight="1" spans="1:13">
      <c r="A15" s="22">
        <v>12</v>
      </c>
      <c r="B15" s="23" t="s">
        <v>169</v>
      </c>
      <c r="C15" s="23" t="s">
        <v>174</v>
      </c>
      <c r="D15" s="23" t="s">
        <v>175</v>
      </c>
      <c r="E15" s="24">
        <v>80</v>
      </c>
      <c r="F15" s="24">
        <v>0</v>
      </c>
      <c r="G15" s="24">
        <f t="shared" si="0"/>
        <v>80</v>
      </c>
      <c r="H15" s="25">
        <v>0</v>
      </c>
      <c r="I15" s="24"/>
      <c r="J15" s="42">
        <v>0</v>
      </c>
      <c r="K15" s="42">
        <v>0</v>
      </c>
      <c r="L15" s="33" t="s">
        <v>172</v>
      </c>
      <c r="M15" s="33" t="s">
        <v>173</v>
      </c>
    </row>
    <row r="16" s="14" customFormat="1" ht="30" customHeight="1" spans="1:13">
      <c r="A16" s="22">
        <v>13</v>
      </c>
      <c r="B16" s="23" t="s">
        <v>176</v>
      </c>
      <c r="C16" s="23" t="s">
        <v>177</v>
      </c>
      <c r="D16" s="23" t="s">
        <v>178</v>
      </c>
      <c r="E16" s="24">
        <v>0</v>
      </c>
      <c r="F16" s="24">
        <v>0</v>
      </c>
      <c r="G16" s="24">
        <f t="shared" si="0"/>
        <v>0</v>
      </c>
      <c r="H16" s="25">
        <v>2500</v>
      </c>
      <c r="I16" s="24"/>
      <c r="J16" s="42">
        <v>0</v>
      </c>
      <c r="K16" s="42">
        <v>0</v>
      </c>
      <c r="L16" s="33" t="s">
        <v>179</v>
      </c>
      <c r="M16" s="33" t="s">
        <v>180</v>
      </c>
    </row>
    <row r="17" s="14" customFormat="1" ht="30" customHeight="1" spans="1:13">
      <c r="A17" s="22">
        <v>14</v>
      </c>
      <c r="B17" s="23" t="s">
        <v>176</v>
      </c>
      <c r="C17" s="23" t="s">
        <v>181</v>
      </c>
      <c r="D17" s="23" t="s">
        <v>182</v>
      </c>
      <c r="E17" s="24">
        <v>0</v>
      </c>
      <c r="F17" s="24">
        <v>0</v>
      </c>
      <c r="G17" s="24">
        <f t="shared" si="0"/>
        <v>0</v>
      </c>
      <c r="H17" s="25">
        <v>21539.5</v>
      </c>
      <c r="I17" s="24"/>
      <c r="J17" s="42">
        <v>0</v>
      </c>
      <c r="K17" s="42">
        <v>0</v>
      </c>
      <c r="L17" s="33" t="s">
        <v>179</v>
      </c>
      <c r="M17" s="33" t="s">
        <v>180</v>
      </c>
    </row>
    <row r="18" s="14" customFormat="1" ht="30" customHeight="1" spans="1:13">
      <c r="A18" s="22">
        <v>15</v>
      </c>
      <c r="B18" s="23" t="s">
        <v>183</v>
      </c>
      <c r="C18" s="23" t="s">
        <v>184</v>
      </c>
      <c r="D18" s="23" t="s">
        <v>185</v>
      </c>
      <c r="E18" s="24">
        <v>0</v>
      </c>
      <c r="F18" s="24">
        <v>0</v>
      </c>
      <c r="G18" s="24">
        <f t="shared" si="0"/>
        <v>0</v>
      </c>
      <c r="H18" s="25">
        <v>1847.15</v>
      </c>
      <c r="I18" s="24"/>
      <c r="J18" s="42">
        <v>0</v>
      </c>
      <c r="K18" s="42">
        <v>0</v>
      </c>
      <c r="L18" s="23" t="s">
        <v>186</v>
      </c>
      <c r="M18" s="33" t="s">
        <v>187</v>
      </c>
    </row>
    <row r="19" s="14" customFormat="1" ht="30" customHeight="1" spans="1:13">
      <c r="A19" s="22">
        <v>16</v>
      </c>
      <c r="B19" s="23" t="s">
        <v>188</v>
      </c>
      <c r="C19" s="23" t="s">
        <v>189</v>
      </c>
      <c r="D19" s="23" t="s">
        <v>190</v>
      </c>
      <c r="E19" s="24">
        <v>700</v>
      </c>
      <c r="F19" s="24">
        <v>4100</v>
      </c>
      <c r="G19" s="24">
        <f t="shared" si="0"/>
        <v>4800</v>
      </c>
      <c r="H19" s="25">
        <v>7000</v>
      </c>
      <c r="I19" s="24">
        <v>2200</v>
      </c>
      <c r="J19" s="42">
        <v>1</v>
      </c>
      <c r="K19" s="42">
        <v>1</v>
      </c>
      <c r="L19" s="33" t="s">
        <v>191</v>
      </c>
      <c r="M19" s="33" t="s">
        <v>192</v>
      </c>
    </row>
    <row r="20" s="14" customFormat="1" ht="30" customHeight="1" spans="1:13">
      <c r="A20" s="22">
        <v>17</v>
      </c>
      <c r="B20" s="23" t="s">
        <v>188</v>
      </c>
      <c r="C20" s="23" t="s">
        <v>193</v>
      </c>
      <c r="D20" s="23" t="s">
        <v>194</v>
      </c>
      <c r="E20" s="24">
        <v>270</v>
      </c>
      <c r="F20" s="24">
        <v>0</v>
      </c>
      <c r="G20" s="24">
        <f t="shared" si="0"/>
        <v>270</v>
      </c>
      <c r="H20" s="25">
        <v>270</v>
      </c>
      <c r="I20" s="24"/>
      <c r="J20" s="42"/>
      <c r="K20" s="42">
        <v>0</v>
      </c>
      <c r="L20" s="33" t="s">
        <v>191</v>
      </c>
      <c r="M20" s="33" t="s">
        <v>192</v>
      </c>
    </row>
    <row r="21" s="14" customFormat="1" ht="30" customHeight="1" spans="1:13">
      <c r="A21" s="22">
        <v>18</v>
      </c>
      <c r="B21" s="23" t="s">
        <v>195</v>
      </c>
      <c r="C21" s="23" t="s">
        <v>196</v>
      </c>
      <c r="D21" s="23" t="s">
        <v>197</v>
      </c>
      <c r="E21" s="24">
        <v>983.64</v>
      </c>
      <c r="F21" s="24">
        <v>1600</v>
      </c>
      <c r="G21" s="24">
        <f t="shared" si="0"/>
        <v>2583.64</v>
      </c>
      <c r="H21" s="25">
        <v>2583.64</v>
      </c>
      <c r="I21" s="24"/>
      <c r="J21" s="42">
        <v>1</v>
      </c>
      <c r="K21" s="42">
        <v>0</v>
      </c>
      <c r="L21" s="33" t="s">
        <v>198</v>
      </c>
      <c r="M21" s="33" t="s">
        <v>199</v>
      </c>
    </row>
    <row r="22" s="14" customFormat="1" ht="30" customHeight="1" spans="1:13">
      <c r="A22" s="22">
        <v>19</v>
      </c>
      <c r="B22" s="23" t="s">
        <v>200</v>
      </c>
      <c r="C22" s="23" t="s">
        <v>201</v>
      </c>
      <c r="D22" s="23" t="s">
        <v>202</v>
      </c>
      <c r="E22" s="24">
        <v>1025.67</v>
      </c>
      <c r="F22" s="24">
        <v>3708.33</v>
      </c>
      <c r="G22" s="24">
        <f t="shared" si="0"/>
        <v>4734</v>
      </c>
      <c r="H22" s="25">
        <v>4734</v>
      </c>
      <c r="I22" s="24"/>
      <c r="J22" s="42">
        <v>1</v>
      </c>
      <c r="K22" s="42">
        <v>0</v>
      </c>
      <c r="L22" s="33" t="s">
        <v>203</v>
      </c>
      <c r="M22" s="33" t="s">
        <v>204</v>
      </c>
    </row>
    <row r="23" s="14" customFormat="1" ht="30" customHeight="1" spans="1:13">
      <c r="A23" s="22">
        <v>20</v>
      </c>
      <c r="B23" s="23" t="s">
        <v>205</v>
      </c>
      <c r="C23" s="23" t="s">
        <v>206</v>
      </c>
      <c r="D23" s="23" t="s">
        <v>207</v>
      </c>
      <c r="E23" s="24">
        <v>1484.8</v>
      </c>
      <c r="F23" s="24">
        <v>0</v>
      </c>
      <c r="G23" s="24">
        <f t="shared" si="0"/>
        <v>1484.8</v>
      </c>
      <c r="H23" s="25">
        <v>1485</v>
      </c>
      <c r="I23" s="24"/>
      <c r="J23" s="42">
        <v>1</v>
      </c>
      <c r="K23" s="42">
        <v>0</v>
      </c>
      <c r="L23" s="33" t="s">
        <v>208</v>
      </c>
      <c r="M23" s="33" t="s">
        <v>208</v>
      </c>
    </row>
    <row r="24" s="14" customFormat="1" ht="30" customHeight="1" spans="1:13">
      <c r="A24" s="22">
        <v>21</v>
      </c>
      <c r="B24" s="23" t="s">
        <v>209</v>
      </c>
      <c r="C24" s="23" t="s">
        <v>210</v>
      </c>
      <c r="D24" s="23" t="s">
        <v>74</v>
      </c>
      <c r="E24" s="24">
        <v>4852</v>
      </c>
      <c r="F24" s="24">
        <v>0</v>
      </c>
      <c r="G24" s="24">
        <f t="shared" si="0"/>
        <v>4852</v>
      </c>
      <c r="H24" s="25">
        <v>0</v>
      </c>
      <c r="I24" s="24"/>
      <c r="J24" s="42">
        <v>1</v>
      </c>
      <c r="K24" s="42">
        <v>0</v>
      </c>
      <c r="L24" s="33" t="s">
        <v>211</v>
      </c>
      <c r="M24" s="33" t="s">
        <v>212</v>
      </c>
    </row>
    <row r="25" s="14" customFormat="1" ht="30" customHeight="1" spans="1:13">
      <c r="A25" s="22">
        <v>22</v>
      </c>
      <c r="B25" s="23" t="s">
        <v>209</v>
      </c>
      <c r="C25" s="23" t="s">
        <v>213</v>
      </c>
      <c r="D25" s="23" t="s">
        <v>214</v>
      </c>
      <c r="E25" s="24">
        <v>0</v>
      </c>
      <c r="F25" s="24">
        <v>0</v>
      </c>
      <c r="G25" s="24">
        <f t="shared" si="0"/>
        <v>0</v>
      </c>
      <c r="H25" s="25">
        <v>300</v>
      </c>
      <c r="I25" s="24"/>
      <c r="J25" s="42">
        <v>0</v>
      </c>
      <c r="K25" s="42">
        <v>0</v>
      </c>
      <c r="L25" s="33" t="s">
        <v>211</v>
      </c>
      <c r="M25" s="33" t="s">
        <v>212</v>
      </c>
    </row>
    <row r="26" s="14" customFormat="1" ht="30" customHeight="1" spans="1:13">
      <c r="A26" s="22">
        <v>23</v>
      </c>
      <c r="B26" s="23" t="s">
        <v>215</v>
      </c>
      <c r="C26" s="23" t="s">
        <v>216</v>
      </c>
      <c r="D26" s="23" t="s">
        <v>217</v>
      </c>
      <c r="E26" s="24">
        <v>502</v>
      </c>
      <c r="F26" s="24">
        <v>600</v>
      </c>
      <c r="G26" s="24">
        <f t="shared" si="0"/>
        <v>1102</v>
      </c>
      <c r="H26" s="25">
        <v>1102</v>
      </c>
      <c r="I26" s="24"/>
      <c r="J26" s="42">
        <v>1</v>
      </c>
      <c r="K26" s="42">
        <v>0</v>
      </c>
      <c r="L26" s="33" t="s">
        <v>218</v>
      </c>
      <c r="M26" s="33" t="s">
        <v>219</v>
      </c>
    </row>
    <row r="27" s="14" customFormat="1" ht="30" customHeight="1" spans="1:13">
      <c r="A27" s="22">
        <v>24</v>
      </c>
      <c r="B27" s="23" t="s">
        <v>220</v>
      </c>
      <c r="C27" s="23" t="s">
        <v>221</v>
      </c>
      <c r="D27" s="23" t="s">
        <v>222</v>
      </c>
      <c r="E27" s="24">
        <v>1900</v>
      </c>
      <c r="F27" s="24">
        <v>0</v>
      </c>
      <c r="G27" s="24">
        <f t="shared" si="0"/>
        <v>1900</v>
      </c>
      <c r="H27" s="25">
        <v>1900</v>
      </c>
      <c r="I27" s="24"/>
      <c r="J27" s="42">
        <v>1</v>
      </c>
      <c r="K27" s="42">
        <v>0</v>
      </c>
      <c r="L27" s="33" t="s">
        <v>223</v>
      </c>
      <c r="M27" s="33" t="s">
        <v>224</v>
      </c>
    </row>
    <row r="28" s="14" customFormat="1" ht="30" customHeight="1" spans="1:13">
      <c r="A28" s="22">
        <v>25</v>
      </c>
      <c r="B28" s="23" t="s">
        <v>220</v>
      </c>
      <c r="C28" s="23" t="s">
        <v>225</v>
      </c>
      <c r="D28" s="23" t="s">
        <v>226</v>
      </c>
      <c r="E28" s="24">
        <v>200</v>
      </c>
      <c r="F28" s="24">
        <v>1400</v>
      </c>
      <c r="G28" s="24">
        <f t="shared" si="0"/>
        <v>1600</v>
      </c>
      <c r="H28" s="25">
        <v>1600</v>
      </c>
      <c r="I28" s="24">
        <v>1600</v>
      </c>
      <c r="J28" s="42">
        <v>1</v>
      </c>
      <c r="K28" s="42">
        <v>1</v>
      </c>
      <c r="L28" s="33" t="s">
        <v>223</v>
      </c>
      <c r="M28" s="33" t="s">
        <v>224</v>
      </c>
    </row>
    <row r="29" s="14" customFormat="1" ht="30" customHeight="1" spans="1:13">
      <c r="A29" s="22">
        <v>26</v>
      </c>
      <c r="B29" s="23" t="s">
        <v>227</v>
      </c>
      <c r="C29" s="23" t="s">
        <v>228</v>
      </c>
      <c r="D29" s="23" t="s">
        <v>229</v>
      </c>
      <c r="E29" s="22">
        <v>0</v>
      </c>
      <c r="F29" s="27">
        <v>0</v>
      </c>
      <c r="G29" s="24">
        <f t="shared" si="0"/>
        <v>0</v>
      </c>
      <c r="H29" s="28">
        <v>24739.24</v>
      </c>
      <c r="I29" s="45"/>
      <c r="J29" s="42">
        <v>0</v>
      </c>
      <c r="K29" s="42">
        <v>0</v>
      </c>
      <c r="L29" s="33" t="s">
        <v>230</v>
      </c>
      <c r="M29" s="33" t="s">
        <v>231</v>
      </c>
    </row>
    <row r="30" s="14" customFormat="1" ht="30" customHeight="1" spans="1:13">
      <c r="A30" s="22">
        <v>27</v>
      </c>
      <c r="B30" s="23" t="s">
        <v>232</v>
      </c>
      <c r="C30" s="23" t="s">
        <v>233</v>
      </c>
      <c r="D30" s="23" t="s">
        <v>79</v>
      </c>
      <c r="E30" s="24">
        <v>5605.6</v>
      </c>
      <c r="F30" s="24">
        <v>12846.38</v>
      </c>
      <c r="G30" s="24">
        <f t="shared" si="0"/>
        <v>18451.98</v>
      </c>
      <c r="H30" s="29">
        <v>10234.22</v>
      </c>
      <c r="I30" s="24"/>
      <c r="J30" s="42">
        <v>0</v>
      </c>
      <c r="K30" s="44">
        <v>0</v>
      </c>
      <c r="L30" s="33" t="s">
        <v>234</v>
      </c>
      <c r="M30" s="23" t="s">
        <v>235</v>
      </c>
    </row>
    <row r="31" s="14" customFormat="1" ht="30" customHeight="1" spans="1:13">
      <c r="A31" s="22">
        <v>28</v>
      </c>
      <c r="B31" s="23" t="s">
        <v>232</v>
      </c>
      <c r="C31" s="23" t="s">
        <v>236</v>
      </c>
      <c r="D31" s="23" t="s">
        <v>79</v>
      </c>
      <c r="E31" s="24">
        <v>319</v>
      </c>
      <c r="F31" s="24">
        <v>0</v>
      </c>
      <c r="G31" s="24">
        <f t="shared" si="0"/>
        <v>319</v>
      </c>
      <c r="H31" s="25">
        <v>319</v>
      </c>
      <c r="I31" s="24"/>
      <c r="J31" s="42">
        <v>0</v>
      </c>
      <c r="K31" s="42">
        <v>0</v>
      </c>
      <c r="L31" s="33" t="s">
        <v>234</v>
      </c>
      <c r="M31" s="23" t="s">
        <v>235</v>
      </c>
    </row>
    <row r="32" s="14" customFormat="1" ht="30" customHeight="1" spans="1:13">
      <c r="A32" s="22">
        <v>29</v>
      </c>
      <c r="B32" s="23" t="s">
        <v>237</v>
      </c>
      <c r="C32" s="23" t="s">
        <v>238</v>
      </c>
      <c r="D32" s="23" t="s">
        <v>88</v>
      </c>
      <c r="E32" s="24">
        <v>1936.74</v>
      </c>
      <c r="F32" s="24">
        <v>0</v>
      </c>
      <c r="G32" s="24">
        <f t="shared" si="0"/>
        <v>1936.74</v>
      </c>
      <c r="H32" s="25">
        <v>0</v>
      </c>
      <c r="I32" s="24"/>
      <c r="J32" s="42">
        <v>1</v>
      </c>
      <c r="K32" s="42">
        <v>0</v>
      </c>
      <c r="L32" s="33" t="s">
        <v>239</v>
      </c>
      <c r="M32" s="33" t="s">
        <v>240</v>
      </c>
    </row>
    <row r="33" s="14" customFormat="1" ht="30" customHeight="1" spans="1:13">
      <c r="A33" s="22">
        <v>30</v>
      </c>
      <c r="B33" s="23" t="s">
        <v>237</v>
      </c>
      <c r="C33" s="23" t="s">
        <v>241</v>
      </c>
      <c r="D33" s="23" t="s">
        <v>242</v>
      </c>
      <c r="E33" s="24">
        <v>531.64</v>
      </c>
      <c r="F33" s="24">
        <v>0</v>
      </c>
      <c r="G33" s="24">
        <f t="shared" si="0"/>
        <v>531.64</v>
      </c>
      <c r="H33" s="25">
        <v>0</v>
      </c>
      <c r="I33" s="24"/>
      <c r="J33" s="42">
        <v>1</v>
      </c>
      <c r="K33" s="43">
        <v>0</v>
      </c>
      <c r="L33" s="33" t="s">
        <v>239</v>
      </c>
      <c r="M33" s="33" t="s">
        <v>240</v>
      </c>
    </row>
    <row r="34" s="14" customFormat="1" ht="30" customHeight="1" spans="1:13">
      <c r="A34" s="22">
        <v>31</v>
      </c>
      <c r="B34" s="23" t="s">
        <v>243</v>
      </c>
      <c r="C34" s="23" t="s">
        <v>244</v>
      </c>
      <c r="D34" s="23" t="s">
        <v>245</v>
      </c>
      <c r="E34" s="24">
        <v>1050</v>
      </c>
      <c r="F34" s="24">
        <v>0</v>
      </c>
      <c r="G34" s="24">
        <f t="shared" si="0"/>
        <v>1050</v>
      </c>
      <c r="H34" s="25">
        <v>0</v>
      </c>
      <c r="I34" s="24"/>
      <c r="J34" s="42">
        <v>1</v>
      </c>
      <c r="K34" s="46">
        <v>0</v>
      </c>
      <c r="L34" s="32" t="s">
        <v>246</v>
      </c>
      <c r="M34" s="33" t="s">
        <v>247</v>
      </c>
    </row>
    <row r="35" s="14" customFormat="1" ht="30" customHeight="1" spans="1:13">
      <c r="A35" s="22">
        <v>32</v>
      </c>
      <c r="B35" s="23" t="s">
        <v>243</v>
      </c>
      <c r="C35" s="23" t="s">
        <v>248</v>
      </c>
      <c r="D35" s="23" t="s">
        <v>249</v>
      </c>
      <c r="E35" s="24">
        <v>600</v>
      </c>
      <c r="F35" s="24">
        <v>1420</v>
      </c>
      <c r="G35" s="24">
        <f t="shared" si="0"/>
        <v>2020</v>
      </c>
      <c r="H35" s="25">
        <v>1420</v>
      </c>
      <c r="I35" s="24"/>
      <c r="J35" s="42"/>
      <c r="K35" s="46">
        <v>0</v>
      </c>
      <c r="L35" s="32" t="s">
        <v>246</v>
      </c>
      <c r="M35" s="33" t="s">
        <v>247</v>
      </c>
    </row>
    <row r="36" s="14" customFormat="1" ht="30" customHeight="1" spans="1:13">
      <c r="A36" s="22">
        <v>33</v>
      </c>
      <c r="B36" s="23" t="s">
        <v>250</v>
      </c>
      <c r="C36" s="23" t="s">
        <v>251</v>
      </c>
      <c r="D36" s="23" t="s">
        <v>98</v>
      </c>
      <c r="E36" s="24">
        <v>7778</v>
      </c>
      <c r="F36" s="24">
        <v>3492</v>
      </c>
      <c r="G36" s="24">
        <f t="shared" si="0"/>
        <v>11270</v>
      </c>
      <c r="H36" s="25">
        <v>0</v>
      </c>
      <c r="I36" s="24"/>
      <c r="J36" s="42">
        <v>2</v>
      </c>
      <c r="K36" s="44">
        <v>0</v>
      </c>
      <c r="L36" s="33" t="s">
        <v>252</v>
      </c>
      <c r="M36" s="33" t="s">
        <v>253</v>
      </c>
    </row>
    <row r="37" s="14" customFormat="1" ht="30" customHeight="1" spans="1:13">
      <c r="A37" s="22">
        <v>34</v>
      </c>
      <c r="B37" s="23" t="s">
        <v>254</v>
      </c>
      <c r="C37" s="23" t="s">
        <v>255</v>
      </c>
      <c r="D37" s="23" t="s">
        <v>100</v>
      </c>
      <c r="E37" s="24">
        <v>1128</v>
      </c>
      <c r="F37" s="24">
        <v>0</v>
      </c>
      <c r="G37" s="24">
        <f t="shared" si="0"/>
        <v>1128</v>
      </c>
      <c r="H37" s="25">
        <v>3843</v>
      </c>
      <c r="I37" s="24"/>
      <c r="J37" s="42">
        <v>1</v>
      </c>
      <c r="K37" s="44">
        <v>0</v>
      </c>
      <c r="L37" s="33" t="s">
        <v>256</v>
      </c>
      <c r="M37" s="33" t="s">
        <v>257</v>
      </c>
    </row>
    <row r="38" s="14" customFormat="1" ht="30" customHeight="1" spans="1:13">
      <c r="A38" s="22">
        <v>35</v>
      </c>
      <c r="B38" s="23" t="s">
        <v>258</v>
      </c>
      <c r="C38" s="23" t="s">
        <v>259</v>
      </c>
      <c r="D38" s="23" t="s">
        <v>260</v>
      </c>
      <c r="E38" s="24">
        <v>787.05</v>
      </c>
      <c r="F38" s="24">
        <v>0</v>
      </c>
      <c r="G38" s="24">
        <f t="shared" si="0"/>
        <v>787.05</v>
      </c>
      <c r="H38" s="25">
        <v>0</v>
      </c>
      <c r="I38" s="24"/>
      <c r="J38" s="42">
        <v>1</v>
      </c>
      <c r="K38" s="42">
        <v>0</v>
      </c>
      <c r="L38" s="33" t="s">
        <v>261</v>
      </c>
      <c r="M38" s="33" t="s">
        <v>262</v>
      </c>
    </row>
    <row r="39" s="14" customFormat="1" ht="30" customHeight="1" spans="1:13">
      <c r="A39" s="22">
        <v>36</v>
      </c>
      <c r="B39" s="23" t="s">
        <v>263</v>
      </c>
      <c r="C39" s="23" t="s">
        <v>264</v>
      </c>
      <c r="D39" s="23" t="s">
        <v>104</v>
      </c>
      <c r="E39" s="24">
        <v>5678</v>
      </c>
      <c r="F39" s="24">
        <v>0</v>
      </c>
      <c r="G39" s="24">
        <f t="shared" si="0"/>
        <v>5678</v>
      </c>
      <c r="H39" s="25">
        <v>5678</v>
      </c>
      <c r="I39" s="24"/>
      <c r="J39" s="42">
        <v>2</v>
      </c>
      <c r="K39" s="42">
        <v>0</v>
      </c>
      <c r="L39" s="33" t="s">
        <v>265</v>
      </c>
      <c r="M39" s="33" t="s">
        <v>266</v>
      </c>
    </row>
    <row r="40" s="14" customFormat="1" ht="30" customHeight="1" spans="1:13">
      <c r="A40" s="22">
        <v>37</v>
      </c>
      <c r="B40" s="23" t="s">
        <v>267</v>
      </c>
      <c r="C40" s="23" t="s">
        <v>268</v>
      </c>
      <c r="D40" s="23" t="s">
        <v>106</v>
      </c>
      <c r="E40" s="24">
        <v>3367.11</v>
      </c>
      <c r="F40" s="24">
        <v>4464</v>
      </c>
      <c r="G40" s="24">
        <f t="shared" si="0"/>
        <v>7831.11</v>
      </c>
      <c r="H40" s="25">
        <v>3367.11</v>
      </c>
      <c r="I40" s="24"/>
      <c r="J40" s="42">
        <v>2</v>
      </c>
      <c r="K40" s="42">
        <v>0</v>
      </c>
      <c r="L40" s="33" t="s">
        <v>269</v>
      </c>
      <c r="M40" s="33" t="s">
        <v>270</v>
      </c>
    </row>
    <row r="41" s="14" customFormat="1" ht="30" customHeight="1" spans="1:13">
      <c r="A41" s="22">
        <v>38</v>
      </c>
      <c r="B41" s="23" t="s">
        <v>271</v>
      </c>
      <c r="C41" s="23" t="s">
        <v>272</v>
      </c>
      <c r="D41" s="23" t="s">
        <v>273</v>
      </c>
      <c r="E41" s="24">
        <v>746.64</v>
      </c>
      <c r="F41" s="24">
        <v>0</v>
      </c>
      <c r="G41" s="24">
        <f t="shared" si="0"/>
        <v>746.64</v>
      </c>
      <c r="H41" s="25">
        <v>746.64</v>
      </c>
      <c r="I41" s="24"/>
      <c r="J41" s="42">
        <v>1</v>
      </c>
      <c r="K41" s="42">
        <v>0</v>
      </c>
      <c r="L41" s="33" t="s">
        <v>274</v>
      </c>
      <c r="M41" s="33" t="s">
        <v>275</v>
      </c>
    </row>
    <row r="42" s="14" customFormat="1" ht="30" customHeight="1" spans="1:13">
      <c r="A42" s="22">
        <v>39</v>
      </c>
      <c r="B42" s="23" t="s">
        <v>276</v>
      </c>
      <c r="C42" s="23" t="s">
        <v>277</v>
      </c>
      <c r="D42" s="23" t="s">
        <v>278</v>
      </c>
      <c r="E42" s="24">
        <v>0</v>
      </c>
      <c r="F42" s="24">
        <v>0</v>
      </c>
      <c r="G42" s="24">
        <f t="shared" si="0"/>
        <v>0</v>
      </c>
      <c r="H42" s="25">
        <v>205.35</v>
      </c>
      <c r="I42" s="24"/>
      <c r="J42" s="42">
        <v>0</v>
      </c>
      <c r="K42" s="42">
        <v>0</v>
      </c>
      <c r="L42" s="33" t="s">
        <v>279</v>
      </c>
      <c r="M42" s="33" t="s">
        <v>253</v>
      </c>
    </row>
    <row r="43" s="14" customFormat="1" ht="30" customHeight="1" spans="1:13">
      <c r="A43" s="22">
        <v>40</v>
      </c>
      <c r="B43" s="30" t="s">
        <v>276</v>
      </c>
      <c r="C43" s="23" t="s">
        <v>280</v>
      </c>
      <c r="D43" s="23" t="s">
        <v>281</v>
      </c>
      <c r="E43" s="24">
        <v>0</v>
      </c>
      <c r="F43" s="24">
        <v>0</v>
      </c>
      <c r="G43" s="24">
        <f t="shared" si="0"/>
        <v>0</v>
      </c>
      <c r="H43" s="25">
        <v>42.16</v>
      </c>
      <c r="I43" s="24"/>
      <c r="J43" s="42">
        <v>0</v>
      </c>
      <c r="K43" s="42">
        <v>0</v>
      </c>
      <c r="L43" s="33" t="s">
        <v>279</v>
      </c>
      <c r="M43" s="33" t="s">
        <v>253</v>
      </c>
    </row>
    <row r="44" s="14" customFormat="1" ht="30" customHeight="1" spans="1:13">
      <c r="A44" s="22">
        <v>41</v>
      </c>
      <c r="B44" s="31" t="s">
        <v>282</v>
      </c>
      <c r="C44" s="32" t="s">
        <v>283</v>
      </c>
      <c r="D44" s="33" t="s">
        <v>284</v>
      </c>
      <c r="E44" s="24">
        <v>2932</v>
      </c>
      <c r="F44" s="24">
        <v>7740</v>
      </c>
      <c r="G44" s="24">
        <f t="shared" si="0"/>
        <v>10672</v>
      </c>
      <c r="H44" s="25">
        <v>0</v>
      </c>
      <c r="I44" s="24"/>
      <c r="J44" s="42">
        <v>2</v>
      </c>
      <c r="K44" s="42">
        <v>0</v>
      </c>
      <c r="L44" s="33" t="s">
        <v>285</v>
      </c>
      <c r="M44" s="33" t="s">
        <v>286</v>
      </c>
    </row>
    <row r="45" s="14" customFormat="1" ht="30" customHeight="1" spans="1:13">
      <c r="A45" s="33"/>
      <c r="B45" s="34" t="s">
        <v>118</v>
      </c>
      <c r="C45" s="33"/>
      <c r="D45" s="33"/>
      <c r="E45" s="24">
        <f>SUM(E4:E44)</f>
        <v>87484.33</v>
      </c>
      <c r="F45" s="24">
        <f>SUM(F4:F44)</f>
        <v>53179.71</v>
      </c>
      <c r="G45" s="24">
        <f>SUM(G4:G44)</f>
        <v>140664.04</v>
      </c>
      <c r="H45" s="25">
        <f>SUM(H4:H44)</f>
        <v>148208.14</v>
      </c>
      <c r="I45" s="24">
        <f>I19+I28</f>
        <v>3800</v>
      </c>
      <c r="J45" s="42">
        <f>SUM(J4:J44)</f>
        <v>43</v>
      </c>
      <c r="K45" s="42">
        <f>SUM(K4:K44)</f>
        <v>2</v>
      </c>
      <c r="L45" s="33"/>
      <c r="M45" s="33"/>
    </row>
    <row r="46" s="14" customFormat="1" ht="30" customHeight="1" spans="1:11">
      <c r="A46" s="35" t="s">
        <v>119</v>
      </c>
      <c r="B46" s="35"/>
      <c r="C46" s="35"/>
      <c r="D46" s="35"/>
      <c r="E46" s="35"/>
      <c r="F46" s="35"/>
      <c r="G46" s="35"/>
      <c r="H46" s="35"/>
      <c r="I46" s="35"/>
      <c r="J46" s="47"/>
      <c r="K46" s="47"/>
    </row>
    <row r="47" s="13" customFormat="1" ht="15" spans="5:11">
      <c r="E47" s="36"/>
      <c r="F47" s="36"/>
      <c r="G47" s="36"/>
      <c r="H47" s="36"/>
      <c r="I47" s="36"/>
      <c r="J47" s="48"/>
      <c r="K47" s="48"/>
    </row>
  </sheetData>
  <sheetProtection formatCells="0" formatColumns="0" formatRows="0" insertRows="0" insertColumns="0" insertHyperlinks="0" deleteColumns="0" deleteRows="0" sort="0" autoFilter="0" pivotTables="0"/>
  <protectedRanges>
    <protectedRange sqref="A20:H20 A30:H30 A1:I5 A6:H6 A7:I19 A21:I27 A28:H28 A29:I29 A31:I41 A42:G43 I42:I43 A44:I1048570" name="Range1"/>
  </protectedRanges>
  <autoFilter xmlns:etc="http://www.wps.cn/officeDocument/2017/etCustomData" ref="A3:M47" etc:filterBottomFollowUsedRange="1">
    <extLst/>
  </autoFilter>
  <mergeCells count="17">
    <mergeCell ref="A1:M1"/>
    <mergeCell ref="E2:G2"/>
    <mergeCell ref="A46:I46"/>
    <mergeCell ref="A2:A3"/>
    <mergeCell ref="B2:B3"/>
    <mergeCell ref="C2:C3"/>
    <mergeCell ref="D2:D3"/>
    <mergeCell ref="H2:H3"/>
    <mergeCell ref="I2:I3"/>
    <mergeCell ref="J2:J3"/>
    <mergeCell ref="J10:J11"/>
    <mergeCell ref="J19:J20"/>
    <mergeCell ref="J34:J35"/>
    <mergeCell ref="K2:K3"/>
    <mergeCell ref="K10:K11"/>
    <mergeCell ref="L2:L3"/>
    <mergeCell ref="M2:M3"/>
  </mergeCells>
  <printOptions horizontalCentered="1"/>
  <pageMargins left="0.751388888888889" right="0.751388888888889" top="1" bottom="1" header="0.5" footer="0.5"/>
  <pageSetup paperSize="8" scale="88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>
    <pageSetUpPr fitToPage="1"/>
  </sheetPr>
  <dimension ref="A1:C5"/>
  <sheetViews>
    <sheetView topLeftCell="A3" workbookViewId="0">
      <selection activeCell="C2" sqref="C2"/>
    </sheetView>
  </sheetViews>
  <sheetFormatPr defaultColWidth="9" defaultRowHeight="13.5" outlineLevelRow="4" outlineLevelCol="2"/>
  <cols>
    <col min="2" max="2" width="11.25" customWidth="1"/>
    <col min="3" max="3" width="103" customWidth="1"/>
  </cols>
  <sheetData>
    <row r="1" ht="30" customHeight="1" spans="1:3">
      <c r="A1" s="8" t="s">
        <v>287</v>
      </c>
      <c r="B1" s="8"/>
      <c r="C1" s="8"/>
    </row>
    <row r="2" ht="32.25" customHeight="1" spans="1:3">
      <c r="A2" s="9" t="s">
        <v>288</v>
      </c>
      <c r="B2" s="9" t="s">
        <v>289</v>
      </c>
      <c r="C2" s="9" t="s">
        <v>290</v>
      </c>
    </row>
    <row r="3" ht="100" customHeight="1" spans="1:3">
      <c r="A3" s="10" t="s">
        <v>291</v>
      </c>
      <c r="B3" s="11" t="s">
        <v>292</v>
      </c>
      <c r="C3" s="12" t="s">
        <v>293</v>
      </c>
    </row>
    <row r="4" ht="151" customHeight="1" spans="1:3">
      <c r="A4" s="10" t="s">
        <v>294</v>
      </c>
      <c r="B4" s="11" t="s">
        <v>295</v>
      </c>
      <c r="C4" s="12" t="s">
        <v>296</v>
      </c>
    </row>
    <row r="5" ht="225" customHeight="1" spans="1:3">
      <c r="A5" s="10" t="s">
        <v>297</v>
      </c>
      <c r="B5" s="11" t="s">
        <v>298</v>
      </c>
      <c r="C5" s="12" t="s">
        <v>299</v>
      </c>
    </row>
  </sheetData>
  <sheetProtection sheet="1" formatCells="0" formatColumns="0" formatRows="0" insertRows="0" insertColumns="0" insertHyperlinks="0" deleteColumns="0" deleteRows="0" sort="0" autoFilter="0" pivotTables="0"/>
  <protectedRanges>
    <protectedRange sqref="$A1:$XFD1048576" name="Range1"/>
  </protectedRanges>
  <mergeCells count="1">
    <mergeCell ref="A1:C1"/>
  </mergeCells>
  <pageMargins left="0.314583333333333" right="0.314583333333333" top="0.511805555555556" bottom="0.550694444444444" header="0.5" footer="0.5"/>
  <pageSetup paperSize="9" scale="8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pageSetUpPr fitToPage="1"/>
  </sheetPr>
  <dimension ref="A1:C9"/>
  <sheetViews>
    <sheetView topLeftCell="A4" workbookViewId="0">
      <selection activeCell="C4" sqref="C4"/>
    </sheetView>
  </sheetViews>
  <sheetFormatPr defaultColWidth="9" defaultRowHeight="13.5" outlineLevelCol="2"/>
  <cols>
    <col min="1" max="1" width="9" style="2"/>
    <col min="2" max="2" width="11.25" style="2" customWidth="1"/>
    <col min="3" max="3" width="103" style="2" customWidth="1"/>
    <col min="4" max="16384" width="9" style="2"/>
  </cols>
  <sheetData>
    <row r="1" ht="42" customHeight="1" spans="1:3">
      <c r="A1" s="3" t="s">
        <v>287</v>
      </c>
      <c r="B1" s="3"/>
      <c r="C1" s="3"/>
    </row>
    <row r="2" s="1" customFormat="1" ht="26" customHeight="1" spans="1:3">
      <c r="A2" s="4" t="s">
        <v>288</v>
      </c>
      <c r="B2" s="4" t="s">
        <v>289</v>
      </c>
      <c r="C2" s="4" t="s">
        <v>290</v>
      </c>
    </row>
    <row r="3" s="1" customFormat="1" ht="100" customHeight="1" spans="1:3">
      <c r="A3" s="5" t="s">
        <v>291</v>
      </c>
      <c r="B3" s="6" t="s">
        <v>300</v>
      </c>
      <c r="C3" s="7" t="s">
        <v>293</v>
      </c>
    </row>
    <row r="4" s="1" customFormat="1" ht="161" customHeight="1" spans="1:3">
      <c r="A4" s="5" t="s">
        <v>294</v>
      </c>
      <c r="B4" s="6" t="s">
        <v>301</v>
      </c>
      <c r="C4" s="7" t="s">
        <v>302</v>
      </c>
    </row>
    <row r="5" s="1" customFormat="1" ht="78" customHeight="1" spans="1:3">
      <c r="A5" s="5" t="s">
        <v>297</v>
      </c>
      <c r="B5" s="6" t="s">
        <v>303</v>
      </c>
      <c r="C5" s="7" t="s">
        <v>304</v>
      </c>
    </row>
    <row r="6" s="1" customFormat="1" ht="53" customHeight="1" spans="1:3">
      <c r="A6" s="5" t="s">
        <v>305</v>
      </c>
      <c r="B6" s="6" t="s">
        <v>306</v>
      </c>
      <c r="C6" s="7" t="s">
        <v>307</v>
      </c>
    </row>
    <row r="7" s="1" customFormat="1" ht="225" customHeight="1" spans="1:3">
      <c r="A7" s="5" t="s">
        <v>308</v>
      </c>
      <c r="B7" s="6" t="s">
        <v>309</v>
      </c>
      <c r="C7" s="7" t="s">
        <v>310</v>
      </c>
    </row>
    <row r="8" s="1" customFormat="1" ht="148" customHeight="1" spans="1:3">
      <c r="A8" s="5" t="s">
        <v>311</v>
      </c>
      <c r="B8" s="6" t="s">
        <v>312</v>
      </c>
      <c r="C8" s="7" t="s">
        <v>313</v>
      </c>
    </row>
    <row r="9" s="1" customFormat="1" ht="195" customHeight="1" spans="1:3">
      <c r="A9" s="5" t="s">
        <v>314</v>
      </c>
      <c r="B9" s="6" t="s">
        <v>298</v>
      </c>
      <c r="C9" s="7" t="s">
        <v>299</v>
      </c>
    </row>
  </sheetData>
  <sheetProtection formatCells="0" formatColumns="0" formatRows="0" insertRows="0" insertColumns="0" insertHyperlinks="0" deleteColumns="0" deleteRows="0" sort="0" autoFilter="0" pivotTables="0"/>
  <protectedRanges>
    <protectedRange sqref="$A1:$XFD1048576" name="Range1"/>
  </protectedRanges>
  <mergeCells count="1">
    <mergeCell ref="A1:C1"/>
  </mergeCells>
  <pageMargins left="0.314583333333333" right="0.314583333333333" top="0.511805555555556" bottom="0.550694444444444" header="0.5" footer="0.5"/>
  <pageSetup paperSize="9" scale="74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1614813930" otherUserPermission="visible">
    <arrUserId title="Range1" rangeCreator="" othersAccessPermission="visible">
      <userID accessPermission="edit">1614813930</userID>
      <userID accessPermission="edit">1610374218</userID>
      <userID accessPermission="edit">1610387724</userID>
    </arrUserId>
  </rangeList>
  <rangeList sheetStid="1" master="1614813930" otherUserPermission="visible">
    <arrUserId title="Range1" rangeCreator="" othersAccessPermission="visible">
      <userID accessPermission="edit">1614813930</userID>
      <userID accessPermission="edit">1649836051</userID>
      <userID accessPermission="edit">428828632</userID>
      <userID accessPermission="edit">1650863577</userID>
    </arrUserId>
  </rangeList>
  <rangeList sheetStid="4" master="1614813930" otherUserPermission="edit">
    <arrUserId title="Range1" rangeCreator="1614813930" othersAccessPermission="visible">
      <userID accessPermission="edit">1614813930</userID>
    </arrUserId>
  </rangeList>
  <rangeList sheetStid="7" master="1614813930" otherUserPermission="visible">
    <arrUserId title="Range1" rangeCreator="1614813930" othersAccessPermission="visible">
      <userID accessPermission="edit">1614813930</userID>
    </arrUserId>
  </rangeList>
</allowEditUser>
</file>

<file path=customXml/item2.xml>��< ? x m l   v e r s i o n = " 1 . 0 "   s t a n d a l o n e = " y e s " ? > < a u t o f i l t e r s   x m l n s = " h t t p s : / / w e b . w p s . c n / e t / 2 0 1 8 / m a i n " > < s h e e t I t e m   s h e e t S t i d = " 1 " > < f i l t e r D a t a   f i l t e r I D = " 1 6 1 4 8 1 3 9 3 0 " / > < f i l t e r D a t a   f i l t e r I D = " 1 6 3 0 3 3 5 1 8 9 " / > < f i l t e r D a t a   f i l t e r I D = " 4 2 8 8 2 8 6 3 2 " / > < f i l t e r D a t a   f i l t e r I D = " f a k e _ 1 0 1 3 3 8 0 6 5 1 " > < h i d d e n R a n g e   r o w F r o m = " 5 "   r o w T o = " 2 3 " / > < h i d d e n R a n g e   r o w F r o m = " 2 5 "   r o w T o = " 5 2 " / > < / f i l t e r D a t a > < f i l t e r D a t a   f i l t e r I D = " 1 6 0 6 5 3 9 4 1 0 " > < h i d d e n R a n g e   r o w F r o m = " 5 "   r o w T o = " 1 7 " / > < h i d d e n R a n g e   r o w F r o m = " 2 1 "   r o w T o = " 5 2 " / > < / f i l t e r D a t a > < f i l t e r D a t a   f i l t e r I D = " 1 6 1 6 6 1 9 6 6 4 " / > < f i l t e r D a t a   f i l t e r I D = " 6 5 1 2 9 3 5 4 2 " / > < f i l t e r D a t a   f i l t e r I D = " 1 2 3 0 2 0 7 6 3 5 " > < h i d d e n R a n g e   r o w F r o m = " 5 "   r o w T o = " 2 6 " / > < h i d d e n R a n g e   r o w F r o m = " 2 9 "   r o w T o = " 5 2 " / > < / f i l t e r D a t a > < f i l t e r D a t a   f i l t e r I D = " 1 6 0 8 4 8 7 5 4 6 " > < h i d d e n R a n g e   r o w F r o m = " 5 "   r o w T o = " 1 7 " / > < h i d d e n R a n g e   r o w F r o m = " 2 1 "   r o w T o = " 5 2 " / > < / f i l t e r D a t a > < f i l t e r D a t a   f i l t e r I D = " 1 6 1 2 6 1 6 6 9 5 " / > < f i l t e r D a t a   f i l t e r I D = " 1 6 5 0 8 6 3 5 7 7 " / > < a u t o f i l t e r I n f o   f i l t e r I D = " 1 2 3 0 2 0 7 6 3 5 " > < a u t o F i l t e r   x m l n s = " h t t p : / / s c h e m a s . o p e n x m l f o r m a t s . o r g / s p r e a d s h e e t m l / 2 0 0 6 / m a i n "   r e f = " A 5 : S 5 3 " > < f i l t e r C o l u m n   c o l I d = " 1 " > < c u s t o m F i l t e r s > < c u s t o m F i l t e r   o p e r a t o r = " e q u a l "   v a l = " -NX& # x A ; RlQ�S" / > < / c u s t o m F i l t e r s > < / f i l t e r C o l u m n > < / a u t o F i l t e r > < / a u t o f i l t e r I n f o > < a u t o f i l t e r I n f o   f i l t e r I D = " f a k e _ 1 0 1 3 3 8 0 6 5 1 " > < a u t o F i l t e r   x m l n s = " h t t p : / / s c h e m a s . o p e n x m l f o r m a t s . o r g / s p r e a d s h e e t m l / 2 0 0 6 / m a i n "   r e f = " A 5 : S 5 3 " > < f i l t e r C o l u m n   c o l I d = " 1 " > < c u s t o m F i l t e r s > < c u s t o m F i l t e r   o p e r a t o r = " e q u a l "   v a l = " *m�h& # x A ; RlQ�S" / > < / c u s t o m F i l t e r s > < / f i l t e r C o l u m n > < / a u t o F i l t e r > < / a u t o f i l t e r I n f o > < a u t o f i l t e r I n f o   f i l t e r I D = " 1 6 0 6 5 3 9 4 1 0 " > < a u t o F i l t e r   x m l n s = " h t t p : / / s c h e m a s . o p e n x m l f o r m a t s . o r g / s p r e a d s h e e t m l / 2 0 0 6 / m a i n "   r e f = " A 5 : S 5 3 " > < f i l t e r C o l u m n   c o l I d = " 1 " > < c u s t o m F i l t e r s > < c u s t o m F i l t e r   o p e r a t o r = " e q u a l "   v a l = " 'Yg& # x A ; RlQ�S" / > < / c u s t o m F i l t e r s > < / f i l t e r C o l u m n > < / a u t o F i l t e r > < / a u t o f i l t e r I n f o > < a u t o f i l t e r I n f o   f i l t e r I D = " 1 6 0 8 4 8 7 5 4 6 " > < a u t o F i l t e r   x m l n s = " h t t p : / / s c h e m a s . o p e n x m l f o r m a t s . o r g / s p r e a d s h e e t m l / 2 0 0 6 / m a i n "   r e f = " A 5 : S 5 3 " > < f i l t e r C o l u m n   c o l I d = " 1 " > < c u s t o m F i l t e r s > < c u s t o m F i l t e r   o p e r a t o r = " e q u a l "   v a l = " 'Yg& # x A ; RlQ�S" / > < / c u s t o m F i l t e r s > < / f i l t e r C o l u m n > < / a u t o F i l t e r > < / a u t o f i l t e r I n f o > < / s h e e t I t e m > < s h e e t I t e m   s h e e t S t i d = " 6 " > < f i l t e r D a t a   f i l t e r I D = " 1 6 1 0 3 7 4 2 1 8 " / > < f i l t e r D a t a   f i l t e r I D = " 1 6 1 0 3 8 7 7 2 4 " / > < f i l t e r D a t a   f i l t e r I D = " 1 6 3 0 3 3 5 1 8 9 " > < h i d d e n R a n g e   r o w F r o m = " 4 "   r o w T o = " 3 1 " / > < h i d d e n R a n g e   r o w F r o m = " 3 3 "   r o w T o = " 5 1 " / > < / f i l t e r D a t a > < f i l t e r D a t a   f i l t e r I D = " 2 9 3 4 1 4 6 1 9 " / > < f i l t e r D a t a   f i l t e r I D = " 1 6 1 4 8 1 3 9 3 0 " / > < f i l t e r D a t a   f i l t e r I D = " 5 8 6 8 6 1 9 7 1 " / > < a u t o f i l t e r I n f o   f i l t e r I D = " 1 6 3 0 3 3 5 1 8 9 " > < a u t o F i l t e r   x m l n s = " h t t p : / / s c h e m a s . o p e n x m l f o r m a t s . o r g / s p r e a d s h e e t m l / 2 0 0 6 / m a i n "   r e f = " A 4 : K 5 2 " > < f i l t e r C o l u m n   c o l I d = " 2 " > < c u s t o m F i l t e r s > < c u s t o m F i l t e r   o p e r a t o r = " e q u a l "   v a l = " 6R4lRlQ�S& # x A ; XX�S-N�_4l�S" / > < / c u s t o m F i l t e r s > < / f i l t e r C o l u m n > < / a u t o F i l t e r > < / a u t o f i l t e r I n f o > < / s h e e t I t e m > < / a u t o f i l t e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4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6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7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3 5 8 6 3 6 5 7 4 3 8 "   i s F i l t e r S h a r e d = " 0 "   w o E t M t c E n a b l e d = " 0 "   c o r e C o n q u e r U s e r I d = " "   i s A u t o U p d a t e P a u s e d = " 0 "   f i l t e r T y p e = " u s e r "   i s M e r g e T a s k s A u t o U p d a t e = " 0 "   i s I n s e r P i c A s A t t a c h m e n t = " 0 "   s u p p o r t D b F m l a D i s p = " 0 " / > < / w o B o o k P r o p s > < / w o P r o p s > 
</file>

<file path=customXml/item4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4 " / > < p i x e l a t o r L i s t   s h e e t S t i d = " 6 " / > < p i x e l a t o r L i s t   s h e e t S t i d = " 7 " / > < p i x e l a t o r L i s t   s h e e t S t i d = " 8 " / > < / p i x e l a t o r s > 
</file>

<file path=customXml/item5.xml>��< ? x m l   v e r s i o n = " 1 . 0 "   s t a n d a l o n e = " y e s " ? > < i n d e p e n d e n t V i e w s   x m l n s = " h t t p s : / / w e b . w p s . c n / e t / 2 0 1 8 / m a i n " / > 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D5662047-3127-477A-AC3A-1D340467FB41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customXml/itemProps4.xml><?xml version="1.0" encoding="utf-8"?>
<ds:datastoreItem xmlns:ds="http://schemas.openxmlformats.org/officeDocument/2006/customXml" ds:itemID="{224D003E-15C9-4FFE-AB16-9E66474EAE4E}">
  <ds:schemaRefs/>
</ds:datastoreItem>
</file>

<file path=customXml/itemProps5.xml><?xml version="1.0" encoding="utf-8"?>
<ds:datastoreItem xmlns:ds="http://schemas.openxmlformats.org/officeDocument/2006/customXml" ds:itemID="{A02B7E37-CEC0-4786-9FA4-411A3DC5961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WWO_wpscloud_20250806173754-cb0c0c2a42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制水分公司</vt:lpstr>
      <vt:lpstr>属地分公司</vt:lpstr>
      <vt:lpstr>属地分公司主要服务内容</vt:lpstr>
      <vt:lpstr>制水分公司主要服务内容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虾米</cp:lastModifiedBy>
  <dcterms:created xsi:type="dcterms:W3CDTF">2024-09-15T09:28:00Z</dcterms:created>
  <dcterms:modified xsi:type="dcterms:W3CDTF">2025-10-29T02:48:58Z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745F3960F6F649039F5B72733A018D02_13</vt:lpwstr>
  </property>
  <property fmtid="{D5CDD505-2E9C-101B-9397-08002B2CF9AE}" pid="3" name="KSOProductBuildVer">
    <vt:lpwstr>2052-12.1.0.21171</vt:lpwstr>
  </property>
</Properties>
</file>